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<sst xmlns="http://schemas.openxmlformats.org/spreadsheetml/2006/main" count="68" uniqueCount="61">
  <si>
    <t>Dział</t>
  </si>
  <si>
    <t>Rozdz.</t>
  </si>
  <si>
    <t>Wyszczególnienie</t>
  </si>
  <si>
    <t>1</t>
  </si>
  <si>
    <t>2</t>
  </si>
  <si>
    <t>3</t>
  </si>
  <si>
    <t>4</t>
  </si>
  <si>
    <t>5</t>
  </si>
  <si>
    <t>6</t>
  </si>
  <si>
    <t>7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</si>
  <si>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</si>
  <si>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</si>
  <si>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</si>
  <si>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</si>
  <si>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</si>
  <si>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</si>
  <si>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 xml:space="preserve"> - wydatki bieżące</t>
  </si>
  <si>
    <t xml:space="preserve">   w tym: wynagrodzenia i pochodne od wynagrodzeń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</si>
  <si>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</si>
  <si>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</si>
  <si>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</si>
  <si>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</si>
  <si>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</si>
  <si>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</si>
  <si>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</si>
  <si>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</si>
  <si>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</si>
  <si>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</si>
  <si>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</si>
  <si>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</si>
  <si>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</si>
  <si>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</si>
  <si>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-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</si>
  <si>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</si>
  <si>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</si>
  <si>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</si>
  <si>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</si>
  <si>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</si>
  <si>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</si>
  <si>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- wydatki bieżące</t>
  </si>
  <si>
    <t>752</t>
  </si>
  <si>
    <t>OBRONA NARODOWA</t>
  </si>
  <si>
    <t>75212</t>
  </si>
  <si>
    <t>Pozostałe wydatki obronne</t>
  </si>
  <si>
    <t>851</t>
  </si>
  <si>
    <t>OCHRONA ZDROWIA</t>
  </si>
  <si>
    <t>85156</t>
  </si>
  <si>
    <t>Składki na ubezpieczenie zdrowotne  oraz świadczenia  dla osób nie objętych obowiązkiem ubezpieczenia zdrowotnego</t>
  </si>
  <si>
    <t>853</t>
  </si>
  <si>
    <t>POZOSTAŁE  ZADANIA W ZAKRESIE POLITYKI SPOŁECZNEJ</t>
  </si>
  <si>
    <t>85395</t>
  </si>
  <si>
    <t>WYDATKI OGÓŁEM</t>
  </si>
  <si>
    <t xml:space="preserve">z tego:- wydatki bieżące </t>
  </si>
  <si>
    <t>w tym:- wynagrodzenia i pochodne od wynagrodzeń</t>
  </si>
  <si>
    <t>(w złotych)</t>
  </si>
  <si>
    <t xml:space="preserve">Plan po zmianach </t>
  </si>
  <si>
    <t>Wykonanie na 31.12.05</t>
  </si>
  <si>
    <t>% kol.6:7</t>
  </si>
  <si>
    <t>Pomoc dla repatriantów</t>
  </si>
  <si>
    <t>Plan na 2005 w/g uchwały budżetowej</t>
  </si>
  <si>
    <t xml:space="preserve">  II.  WYDATKI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</si>
</sst>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9" fontId="2" fillId="0" borderId="6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169" fontId="2" fillId="0" borderId="6" xfId="15" applyNumberFormat="1" applyFont="1" applyBorder="1" applyAlignment="1">
      <alignment wrapText="1"/>
    </xf>
    <xf numFmtId="169" fontId="3" fillId="0" borderId="6" xfId="15" applyNumberFormat="1" applyFont="1" applyBorder="1" applyAlignment="1">
      <alignment wrapText="1"/>
    </xf>
    <xf numFmtId="169" fontId="3" fillId="0" borderId="8" xfId="15" applyNumberFormat="1" applyFont="1" applyBorder="1" applyAlignment="1">
      <alignment wrapText="1"/>
    </xf>
    <xf numFmtId="169" fontId="3" fillId="0" borderId="5" xfId="15" applyNumberFormat="1" applyFont="1" applyBorder="1" applyAlignment="1">
      <alignment wrapText="1"/>
    </xf>
    <xf numFmtId="169" fontId="3" fillId="0" borderId="8" xfId="15" applyNumberFormat="1" applyFont="1" applyBorder="1" applyAlignment="1">
      <alignment horizontal="center" wrapText="1"/>
    </xf>
    <xf numFmtId="169" fontId="3" fillId="0" borderId="1" xfId="15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9" fontId="2" fillId="0" borderId="8" xfId="15" applyNumberFormat="1" applyFont="1" applyBorder="1" applyAlignment="1">
      <alignment wrapText="1"/>
    </xf>
    <xf numFmtId="169" fontId="2" fillId="0" borderId="8" xfId="15" applyNumberFormat="1" applyFont="1" applyBorder="1" applyAlignment="1">
      <alignment horizontal="center" wrapText="1"/>
    </xf>
    <xf numFmtId="169" fontId="0" fillId="0" borderId="0" xfId="15" applyNumberFormat="1" applyAlignment="1">
      <alignment/>
    </xf>
    <xf numFmtId="0" fontId="2" fillId="0" borderId="7" xfId="0" applyFont="1" applyBorder="1" applyAlignment="1">
      <alignment vertical="top" wrapText="1"/>
    </xf>
    <xf numFmtId="169" fontId="2" fillId="0" borderId="7" xfId="15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32">
      <selection activeCell="E24" sqref="E24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3.140625" style="0" customWidth="1"/>
    <col min="4" max="4" width="14.57421875" style="0" customWidth="1"/>
    <col min="5" max="5" width="14.00390625" style="0" customWidth="1"/>
    <col min="6" max="6" width="14.57421875" style="0" customWidth="1"/>
    <col min="7" max="7" width="9.8515625" style="0" customWidth="1"/>
  </cols>
  <sheetData>
    <row r="1" spans="1:6" ht="14.25" customHeight="1">
      <c r="A1" s="42" t="s">
        <v>60</v>
      </c>
      <c r="B1" s="43"/>
      <c r="C1" s="43"/>
      <c r="D1" s="43"/>
      <c r="E1" s="43"/>
      <c r="F1" s="43"/>
    </row>
    <row r="2" spans="6:7" ht="13.5" thickBot="1">
      <c r="F2" s="44" t="s">
        <v>54</v>
      </c>
      <c r="G2" s="44"/>
    </row>
    <row r="3" spans="1:7" ht="12.75">
      <c r="A3" s="1"/>
      <c r="B3" s="4"/>
      <c r="C3" s="4"/>
      <c r="D3" s="39" t="s">
        <v>59</v>
      </c>
      <c r="E3" s="4"/>
      <c r="F3" s="4"/>
      <c r="G3" s="39" t="s">
        <v>57</v>
      </c>
    </row>
    <row r="4" spans="1:7" ht="25.5">
      <c r="A4" s="2" t="s">
        <v>0</v>
      </c>
      <c r="B4" s="5" t="s">
        <v>1</v>
      </c>
      <c r="C4" s="15" t="s">
        <v>2</v>
      </c>
      <c r="D4" s="40"/>
      <c r="E4" s="5" t="s">
        <v>55</v>
      </c>
      <c r="F4" s="5" t="s">
        <v>56</v>
      </c>
      <c r="G4" s="40"/>
    </row>
    <row r="5" spans="1:7" ht="13.5" thickBot="1">
      <c r="A5" s="3"/>
      <c r="B5" s="6"/>
      <c r="C5" s="6"/>
      <c r="D5" s="41"/>
      <c r="E5" s="6"/>
      <c r="F5" s="7"/>
      <c r="G5" s="41"/>
    </row>
    <row r="6" spans="1:7" ht="13.5" thickBot="1">
      <c r="A6" s="8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</row>
    <row r="7" spans="1:7" ht="16.5" thickBot="1">
      <c r="A7" s="9" t="s">
        <v>10</v>
      </c>
      <c r="B7" s="10"/>
      <c r="C7" s="11" t="s">
        <v>11</v>
      </c>
      <c r="D7" s="23">
        <f>D8</f>
        <v>10000</v>
      </c>
      <c r="E7" s="21">
        <f>E8</f>
        <v>10000</v>
      </c>
      <c r="F7" s="21">
        <f>F8</f>
        <v>10000</v>
      </c>
      <c r="G7" s="30">
        <f>(F7/E7)*100</f>
        <v>100</v>
      </c>
    </row>
    <row r="8" spans="1:7" ht="16.5" thickBot="1">
      <c r="A8" s="12"/>
      <c r="B8" s="13" t="s">
        <v>12</v>
      </c>
      <c r="C8" s="14" t="s">
        <v>13</v>
      </c>
      <c r="D8" s="24">
        <v>10000</v>
      </c>
      <c r="E8" s="22">
        <v>10000</v>
      </c>
      <c r="F8" s="22">
        <v>10000</v>
      </c>
      <c r="G8" s="30">
        <f aca="true" t="shared" si="0" ref="G8:G28">(F8/E8)*100</f>
        <v>100</v>
      </c>
    </row>
    <row r="9" spans="1:7" ht="16.5" thickBot="1">
      <c r="A9" s="12"/>
      <c r="B9" s="13"/>
      <c r="C9" s="14" t="s">
        <v>14</v>
      </c>
      <c r="D9" s="24">
        <v>10000</v>
      </c>
      <c r="E9" s="22">
        <v>10000</v>
      </c>
      <c r="F9" s="22">
        <v>10000</v>
      </c>
      <c r="G9" s="30">
        <f t="shared" si="0"/>
        <v>100</v>
      </c>
    </row>
    <row r="10" spans="1:7" ht="16.5" thickBot="1">
      <c r="A10" s="9" t="s">
        <v>18</v>
      </c>
      <c r="B10" s="10"/>
      <c r="C10" s="11" t="s">
        <v>19</v>
      </c>
      <c r="D10" s="23">
        <f>D11</f>
        <v>16954</v>
      </c>
      <c r="E10" s="21">
        <f>E11</f>
        <v>270571</v>
      </c>
      <c r="F10" s="21">
        <f>F11</f>
        <v>254254</v>
      </c>
      <c r="G10" s="30">
        <f t="shared" si="0"/>
        <v>93.9694202261144</v>
      </c>
    </row>
    <row r="11" spans="1:7" ht="16.5" thickBot="1">
      <c r="A11" s="12"/>
      <c r="B11" s="13" t="s">
        <v>20</v>
      </c>
      <c r="C11" s="14" t="s">
        <v>21</v>
      </c>
      <c r="D11" s="24">
        <v>16954</v>
      </c>
      <c r="E11" s="22">
        <v>270571</v>
      </c>
      <c r="F11" s="22">
        <v>254254</v>
      </c>
      <c r="G11" s="30">
        <f t="shared" si="0"/>
        <v>93.9694202261144</v>
      </c>
    </row>
    <row r="12" spans="1:7" ht="16.5" thickBot="1">
      <c r="A12" s="12"/>
      <c r="B12" s="13"/>
      <c r="C12" s="14" t="s">
        <v>16</v>
      </c>
      <c r="D12" s="24">
        <v>16954</v>
      </c>
      <c r="E12" s="22">
        <v>270571</v>
      </c>
      <c r="F12" s="22">
        <v>254254</v>
      </c>
      <c r="G12" s="30">
        <f t="shared" si="0"/>
        <v>93.9694202261144</v>
      </c>
    </row>
    <row r="13" spans="1:7" ht="16.5" thickBot="1">
      <c r="A13" s="12"/>
      <c r="B13" s="13"/>
      <c r="C13" s="14" t="s">
        <v>17</v>
      </c>
      <c r="D13" s="22" t="s">
        <v>32</v>
      </c>
      <c r="E13" s="22">
        <v>14590</v>
      </c>
      <c r="F13" s="22">
        <v>13530</v>
      </c>
      <c r="G13" s="30">
        <f t="shared" si="0"/>
        <v>92.73474982864977</v>
      </c>
    </row>
    <row r="14" spans="1:7" ht="16.5" thickBot="1">
      <c r="A14" s="9" t="s">
        <v>22</v>
      </c>
      <c r="B14" s="10"/>
      <c r="C14" s="11" t="s">
        <v>23</v>
      </c>
      <c r="D14" s="23">
        <f>D15+D17+D19</f>
        <v>235894</v>
      </c>
      <c r="E14" s="21">
        <f>E15+E17+E19</f>
        <v>293394</v>
      </c>
      <c r="F14" s="21">
        <f>F15+F17+F19</f>
        <v>283494</v>
      </c>
      <c r="G14" s="30">
        <f t="shared" si="0"/>
        <v>96.62569786703204</v>
      </c>
    </row>
    <row r="15" spans="1:7" ht="16.5" thickBot="1">
      <c r="A15" s="12"/>
      <c r="B15" s="13" t="s">
        <v>24</v>
      </c>
      <c r="C15" s="14" t="s">
        <v>25</v>
      </c>
      <c r="D15" s="24">
        <f>D16</f>
        <v>103338</v>
      </c>
      <c r="E15" s="22">
        <f>E16</f>
        <v>118338</v>
      </c>
      <c r="F15" s="22">
        <f>F16</f>
        <v>118338</v>
      </c>
      <c r="G15" s="30">
        <f t="shared" si="0"/>
        <v>100</v>
      </c>
    </row>
    <row r="16" spans="1:7" ht="16.5" thickBot="1">
      <c r="A16" s="12"/>
      <c r="B16" s="13"/>
      <c r="C16" s="14" t="s">
        <v>16</v>
      </c>
      <c r="D16" s="24">
        <v>103338</v>
      </c>
      <c r="E16" s="22">
        <v>118338</v>
      </c>
      <c r="F16" s="22">
        <v>118338</v>
      </c>
      <c r="G16" s="30">
        <f t="shared" si="0"/>
        <v>100</v>
      </c>
    </row>
    <row r="17" spans="1:7" ht="16.5" thickBot="1">
      <c r="A17" s="12"/>
      <c r="B17" s="13" t="s">
        <v>26</v>
      </c>
      <c r="C17" s="14" t="s">
        <v>27</v>
      </c>
      <c r="D17" s="24">
        <f>D18</f>
        <v>13413</v>
      </c>
      <c r="E17" s="22">
        <f>E18</f>
        <v>28413</v>
      </c>
      <c r="F17" s="22">
        <f>F18</f>
        <v>18513</v>
      </c>
      <c r="G17" s="30">
        <f t="shared" si="0"/>
        <v>65.1567944250871</v>
      </c>
    </row>
    <row r="18" spans="1:7" ht="16.5" thickBot="1">
      <c r="A18" s="12"/>
      <c r="B18" s="13"/>
      <c r="C18" s="14" t="s">
        <v>16</v>
      </c>
      <c r="D18" s="24">
        <v>13413</v>
      </c>
      <c r="E18" s="22">
        <v>28413</v>
      </c>
      <c r="F18" s="22">
        <v>18513</v>
      </c>
      <c r="G18" s="30">
        <f t="shared" si="0"/>
        <v>65.1567944250871</v>
      </c>
    </row>
    <row r="19" spans="1:7" ht="16.5" thickBot="1">
      <c r="A19" s="12"/>
      <c r="B19" s="13" t="s">
        <v>28</v>
      </c>
      <c r="C19" s="14" t="s">
        <v>29</v>
      </c>
      <c r="D19" s="24">
        <f>D20</f>
        <v>119143</v>
      </c>
      <c r="E19" s="22">
        <f>E20</f>
        <v>146643</v>
      </c>
      <c r="F19" s="22">
        <v>146643</v>
      </c>
      <c r="G19" s="30">
        <f t="shared" si="0"/>
        <v>100</v>
      </c>
    </row>
    <row r="20" spans="1:7" ht="16.5" thickBot="1">
      <c r="A20" s="12"/>
      <c r="B20" s="13"/>
      <c r="C20" s="14" t="s">
        <v>30</v>
      </c>
      <c r="D20" s="24">
        <v>119143</v>
      </c>
      <c r="E20" s="22">
        <v>146643</v>
      </c>
      <c r="F20" s="22">
        <v>146643</v>
      </c>
      <c r="G20" s="30">
        <f t="shared" si="0"/>
        <v>100</v>
      </c>
    </row>
    <row r="21" spans="1:7" ht="16.5" thickBot="1">
      <c r="A21" s="12"/>
      <c r="B21" s="13"/>
      <c r="C21" s="14" t="s">
        <v>31</v>
      </c>
      <c r="D21" s="24">
        <v>115460</v>
      </c>
      <c r="E21" s="22">
        <v>115458</v>
      </c>
      <c r="F21" s="22">
        <v>115458</v>
      </c>
      <c r="G21" s="30">
        <f t="shared" si="0"/>
        <v>100</v>
      </c>
    </row>
    <row r="22" spans="1:7" ht="16.5" thickBot="1">
      <c r="A22" s="9" t="s">
        <v>33</v>
      </c>
      <c r="B22" s="10"/>
      <c r="C22" s="11" t="s">
        <v>34</v>
      </c>
      <c r="D22" s="23">
        <f>D23</f>
        <v>150004</v>
      </c>
      <c r="E22" s="21">
        <f>E23</f>
        <v>150004</v>
      </c>
      <c r="F22" s="21">
        <v>150004</v>
      </c>
      <c r="G22" s="30">
        <f t="shared" si="0"/>
        <v>100</v>
      </c>
    </row>
    <row r="23" spans="1:7" ht="16.5" thickBot="1">
      <c r="A23" s="12"/>
      <c r="B23" s="13" t="s">
        <v>35</v>
      </c>
      <c r="C23" s="14" t="s">
        <v>36</v>
      </c>
      <c r="D23" s="24">
        <v>150004</v>
      </c>
      <c r="E23" s="22">
        <v>150004</v>
      </c>
      <c r="F23" s="22">
        <f>F24</f>
        <v>150004</v>
      </c>
      <c r="G23" s="30">
        <f t="shared" si="0"/>
        <v>100</v>
      </c>
    </row>
    <row r="24" spans="1:7" ht="16.5" thickBot="1">
      <c r="A24" s="12"/>
      <c r="B24" s="13"/>
      <c r="C24" s="14" t="s">
        <v>37</v>
      </c>
      <c r="D24" s="24">
        <v>150004</v>
      </c>
      <c r="E24" s="22">
        <v>150004</v>
      </c>
      <c r="F24" s="22">
        <v>150004</v>
      </c>
      <c r="G24" s="30">
        <f t="shared" si="0"/>
        <v>100</v>
      </c>
    </row>
    <row r="25" spans="1:7" ht="16.5" thickBot="1">
      <c r="A25" s="12"/>
      <c r="B25" s="13"/>
      <c r="C25" s="14" t="s">
        <v>38</v>
      </c>
      <c r="D25" s="24">
        <v>150004</v>
      </c>
      <c r="E25" s="22">
        <v>150004</v>
      </c>
      <c r="F25" s="22">
        <v>150004</v>
      </c>
      <c r="G25" s="30">
        <f t="shared" si="0"/>
        <v>100</v>
      </c>
    </row>
    <row r="26" spans="1:7" ht="16.5" thickBot="1">
      <c r="A26" s="9" t="s">
        <v>40</v>
      </c>
      <c r="B26" s="10"/>
      <c r="C26" s="11" t="s">
        <v>41</v>
      </c>
      <c r="D26" s="21">
        <v>500</v>
      </c>
      <c r="E26" s="21">
        <v>500</v>
      </c>
      <c r="F26" s="21">
        <v>500</v>
      </c>
      <c r="G26" s="30">
        <f t="shared" si="0"/>
        <v>100</v>
      </c>
    </row>
    <row r="27" spans="1:7" ht="16.5" thickBot="1">
      <c r="A27" s="9"/>
      <c r="B27" s="13" t="s">
        <v>42</v>
      </c>
      <c r="C27" s="14" t="s">
        <v>43</v>
      </c>
      <c r="D27" s="22">
        <v>500</v>
      </c>
      <c r="E27" s="22">
        <v>500</v>
      </c>
      <c r="F27" s="22">
        <v>500</v>
      </c>
      <c r="G27" s="30">
        <f t="shared" si="0"/>
        <v>100</v>
      </c>
    </row>
    <row r="28" spans="1:7" ht="16.5" thickBot="1">
      <c r="A28" s="9"/>
      <c r="B28" s="10"/>
      <c r="C28" s="14" t="s">
        <v>39</v>
      </c>
      <c r="D28" s="22">
        <v>500</v>
      </c>
      <c r="E28" s="22">
        <v>500</v>
      </c>
      <c r="F28" s="22">
        <v>500</v>
      </c>
      <c r="G28" s="30">
        <f t="shared" si="0"/>
        <v>100</v>
      </c>
    </row>
    <row r="29" spans="1:7" ht="16.5" thickBot="1">
      <c r="A29" s="29" t="s">
        <v>44</v>
      </c>
      <c r="B29" s="32"/>
      <c r="C29" s="33" t="s">
        <v>45</v>
      </c>
      <c r="D29" s="34">
        <f aca="true" t="shared" si="1" ref="D29:F30">D30</f>
        <v>1657000</v>
      </c>
      <c r="E29" s="35">
        <f t="shared" si="1"/>
        <v>1584984</v>
      </c>
      <c r="F29" s="35">
        <f t="shared" si="1"/>
        <v>1568446</v>
      </c>
      <c r="G29" s="31">
        <f aca="true" t="shared" si="2" ref="G29:G38">(F29/E29)*100</f>
        <v>98.95658252701605</v>
      </c>
    </row>
    <row r="30" spans="1:7" ht="33" customHeight="1" thickBot="1">
      <c r="A30" s="19"/>
      <c r="B30" s="19" t="s">
        <v>46</v>
      </c>
      <c r="C30" s="20" t="s">
        <v>47</v>
      </c>
      <c r="D30" s="26">
        <f t="shared" si="1"/>
        <v>1657000</v>
      </c>
      <c r="E30" s="28">
        <f t="shared" si="1"/>
        <v>1584984</v>
      </c>
      <c r="F30" s="22">
        <f t="shared" si="1"/>
        <v>1568446</v>
      </c>
      <c r="G30" s="30">
        <f t="shared" si="2"/>
        <v>98.95658252701605</v>
      </c>
    </row>
    <row r="31" spans="1:7" ht="16.5" thickBot="1">
      <c r="A31" s="16"/>
      <c r="B31" s="17"/>
      <c r="C31" s="18" t="s">
        <v>16</v>
      </c>
      <c r="D31" s="25">
        <v>1657000</v>
      </c>
      <c r="E31" s="27">
        <v>1584984</v>
      </c>
      <c r="F31" s="22">
        <v>1568446</v>
      </c>
      <c r="G31" s="30">
        <f t="shared" si="2"/>
        <v>98.95658252701605</v>
      </c>
    </row>
    <row r="32" spans="1:7" ht="32.25" thickBot="1">
      <c r="A32" s="29" t="s">
        <v>48</v>
      </c>
      <c r="B32" s="29"/>
      <c r="C32" s="37" t="s">
        <v>49</v>
      </c>
      <c r="D32" s="38" t="s">
        <v>32</v>
      </c>
      <c r="E32" s="38">
        <f>E33</f>
        <v>24085</v>
      </c>
      <c r="F32" s="21">
        <f>F33</f>
        <v>24085</v>
      </c>
      <c r="G32" s="30">
        <f t="shared" si="2"/>
        <v>100</v>
      </c>
    </row>
    <row r="33" spans="1:7" ht="16.5" thickBot="1">
      <c r="A33" s="12"/>
      <c r="B33" s="13">
        <v>85334</v>
      </c>
      <c r="C33" s="14" t="s">
        <v>58</v>
      </c>
      <c r="D33" s="22" t="s">
        <v>32</v>
      </c>
      <c r="E33" s="22">
        <f>E34</f>
        <v>24085</v>
      </c>
      <c r="F33" s="22">
        <f>F34</f>
        <v>24085</v>
      </c>
      <c r="G33" s="30">
        <f t="shared" si="2"/>
        <v>100</v>
      </c>
    </row>
    <row r="34" spans="1:7" ht="16.5" thickBot="1">
      <c r="A34" s="12"/>
      <c r="B34" s="13"/>
      <c r="C34" s="14" t="s">
        <v>16</v>
      </c>
      <c r="D34" s="22" t="s">
        <v>32</v>
      </c>
      <c r="E34" s="22">
        <v>24085</v>
      </c>
      <c r="F34" s="22">
        <v>24085</v>
      </c>
      <c r="G34" s="30">
        <f t="shared" si="2"/>
        <v>100</v>
      </c>
    </row>
    <row r="35" spans="1:7" ht="16.5" hidden="1" thickBot="1">
      <c r="A35" s="12"/>
      <c r="B35" s="13" t="s">
        <v>50</v>
      </c>
      <c r="C35" s="14" t="s">
        <v>15</v>
      </c>
      <c r="D35" s="24"/>
      <c r="E35" s="22"/>
      <c r="F35" s="21"/>
      <c r="G35" s="30" t="e">
        <f t="shared" si="2"/>
        <v>#DIV/0!</v>
      </c>
    </row>
    <row r="36" spans="1:7" ht="16.5" thickBot="1">
      <c r="A36" s="9"/>
      <c r="B36" s="10"/>
      <c r="C36" s="11" t="s">
        <v>51</v>
      </c>
      <c r="D36" s="21">
        <f>D7+D10+D14+D22+D26+D29</f>
        <v>2070352</v>
      </c>
      <c r="E36" s="21">
        <f>E7+E10+E14+E22+E26+E29+E32</f>
        <v>2333538</v>
      </c>
      <c r="F36" s="21">
        <f>F7+F10+F14+F22+F26+F29+F32</f>
        <v>2290783</v>
      </c>
      <c r="G36" s="30">
        <f t="shared" si="2"/>
        <v>98.16780356694427</v>
      </c>
    </row>
    <row r="37" spans="1:7" ht="16.5" thickBot="1">
      <c r="A37" s="12"/>
      <c r="B37" s="13"/>
      <c r="C37" s="14" t="s">
        <v>52</v>
      </c>
      <c r="D37" s="22">
        <f>D9+D12+D16+D20+D24+D28+D31+D18</f>
        <v>2070352</v>
      </c>
      <c r="E37" s="22">
        <f>E9+E12+E16+E18+E20+E24+E28+E31+E34</f>
        <v>2333538</v>
      </c>
      <c r="F37" s="22">
        <f>F7+F10+F14+F22+F26+F29+F32</f>
        <v>2290783</v>
      </c>
      <c r="G37" s="30">
        <f t="shared" si="2"/>
        <v>98.16780356694427</v>
      </c>
    </row>
    <row r="38" spans="1:7" ht="16.5" thickBot="1">
      <c r="A38" s="12"/>
      <c r="B38" s="13"/>
      <c r="C38" s="14" t="s">
        <v>53</v>
      </c>
      <c r="D38" s="22">
        <f>D21+D25</f>
        <v>265464</v>
      </c>
      <c r="E38" s="22">
        <f>E13+E21+E25</f>
        <v>280052</v>
      </c>
      <c r="F38" s="22">
        <f>F13+F21+F25</f>
        <v>278992</v>
      </c>
      <c r="G38" s="30">
        <f t="shared" si="2"/>
        <v>99.62149886449659</v>
      </c>
    </row>
    <row r="39" ht="12.75">
      <c r="F39" s="36"/>
    </row>
    <row r="40" ht="12.75">
      <c r="F40" s="36"/>
    </row>
    <row r="41" ht="12.75">
      <c r="F41" s="36"/>
    </row>
    <row r="42" ht="12.75">
      <c r="F42" s="36"/>
    </row>
    <row r="43" ht="12.75">
      <c r="F43" s="36"/>
    </row>
    <row r="44" ht="12.75">
      <c r="F44" s="36"/>
    </row>
    <row r="45" ht="12.75">
      <c r="F45" s="36"/>
    </row>
    <row r="46" ht="12.75">
      <c r="F46" s="36"/>
    </row>
    <row r="47" ht="12.75">
      <c r="F47" s="36"/>
    </row>
    <row r="48" ht="12.75">
      <c r="F48" s="36"/>
    </row>
    <row r="49" ht="12.75">
      <c r="F49" s="36"/>
    </row>
    <row r="50" ht="12.75">
      <c r="F50" s="36"/>
    </row>
    <row r="51" ht="12.75">
      <c r="F51" s="36"/>
    </row>
    <row r="52" ht="12.75">
      <c r="F52" s="36"/>
    </row>
    <row r="53" ht="12.75">
      <c r="F53" s="36"/>
    </row>
    <row r="54" ht="12.75">
      <c r="F54" s="36"/>
    </row>
    <row r="55" ht="12.75">
      <c r="F55" s="36"/>
    </row>
    <row r="56" ht="12.75">
      <c r="F56" s="36"/>
    </row>
    <row r="57" ht="12.75">
      <c r="F57" s="36"/>
    </row>
    <row r="58" ht="12.75">
      <c r="F58" s="36"/>
    </row>
    <row r="59" ht="12.75">
      <c r="F59" s="36"/>
    </row>
    <row r="60" ht="12.75">
      <c r="F60" s="36"/>
    </row>
    <row r="61" ht="12.75">
      <c r="F61" s="36"/>
    </row>
    <row r="62" ht="12.75">
      <c r="F62" s="36"/>
    </row>
    <row r="63" ht="12.75">
      <c r="F63" s="36"/>
    </row>
    <row r="64" ht="12.75">
      <c r="F64" s="36"/>
    </row>
    <row r="65" ht="12.75">
      <c r="F65" s="36"/>
    </row>
    <row r="66" ht="12.75">
      <c r="F66" s="36"/>
    </row>
    <row r="67" ht="12.75">
      <c r="F67" s="36"/>
    </row>
    <row r="68" ht="12.75">
      <c r="F68" s="36"/>
    </row>
    <row r="69" ht="12.75">
      <c r="F69" s="36"/>
    </row>
    <row r="70" ht="12.75">
      <c r="F70" s="36"/>
    </row>
    <row r="71" ht="12.75">
      <c r="F71" s="36"/>
    </row>
    <row r="72" ht="12.75">
      <c r="F72" s="36"/>
    </row>
    <row r="73" ht="12.75">
      <c r="F73" s="36"/>
    </row>
    <row r="74" ht="12.75">
      <c r="F74" s="36"/>
    </row>
    <row r="75" ht="12.75">
      <c r="F75" s="36"/>
    </row>
    <row r="76" ht="12.75">
      <c r="F76" s="36"/>
    </row>
    <row r="77" ht="12.75">
      <c r="F77" s="36"/>
    </row>
    <row r="78" ht="12.75">
      <c r="F78" s="36"/>
    </row>
    <row r="79" ht="12.75">
      <c r="F79" s="36"/>
    </row>
    <row r="80" ht="12.75">
      <c r="F80" s="36"/>
    </row>
    <row r="81" ht="12.75">
      <c r="F81" s="36"/>
    </row>
    <row r="82" ht="12.75">
      <c r="F82" s="36"/>
    </row>
    <row r="83" ht="12.75">
      <c r="F83" s="36"/>
    </row>
    <row r="84" ht="12.75">
      <c r="F84" s="36"/>
    </row>
    <row r="85" ht="12.75">
      <c r="F85" s="36"/>
    </row>
    <row r="86" ht="12.75">
      <c r="F86" s="36"/>
    </row>
    <row r="87" ht="12.75">
      <c r="F87" s="36"/>
    </row>
    <row r="88" ht="12.75">
      <c r="F88" s="36"/>
    </row>
    <row r="89" ht="12.75">
      <c r="F89" s="36"/>
    </row>
    <row r="90" ht="12.75">
      <c r="F90" s="36"/>
    </row>
    <row r="91" ht="12.75">
      <c r="F91" s="36"/>
    </row>
    <row r="92" ht="12.75">
      <c r="F92" s="36"/>
    </row>
    <row r="93" ht="12.75">
      <c r="F93" s="36"/>
    </row>
    <row r="94" ht="12.75">
      <c r="F94" s="36"/>
    </row>
    <row r="95" ht="12.75">
      <c r="F95" s="36"/>
    </row>
    <row r="96" ht="12.75">
      <c r="F96" s="36"/>
    </row>
    <row r="97" ht="12.75">
      <c r="F97" s="36"/>
    </row>
    <row r="98" ht="12.75">
      <c r="F98" s="36"/>
    </row>
    <row r="99" ht="12.75">
      <c r="F99" s="36"/>
    </row>
    <row r="100" ht="12.75">
      <c r="F100" s="36"/>
    </row>
    <row r="101" ht="12.75">
      <c r="F101" s="36"/>
    </row>
    <row r="102" ht="12.75">
      <c r="F102" s="36"/>
    </row>
    <row r="103" ht="12.75">
      <c r="F103" s="36"/>
    </row>
    <row r="104" ht="12.75">
      <c r="F104" s="36"/>
    </row>
    <row r="105" ht="12.75">
      <c r="F105" s="36"/>
    </row>
    <row r="106" ht="12.75">
      <c r="F106" s="36"/>
    </row>
    <row r="107" ht="12.75">
      <c r="F107" s="36"/>
    </row>
    <row r="108" ht="12.75">
      <c r="F108" s="36"/>
    </row>
    <row r="109" ht="12.75">
      <c r="F109" s="36"/>
    </row>
    <row r="110" ht="12.75">
      <c r="F110" s="36"/>
    </row>
    <row r="111" ht="12.75">
      <c r="F111" s="36"/>
    </row>
    <row r="112" ht="12.75">
      <c r="F112" s="36"/>
    </row>
    <row r="113" ht="12.75">
      <c r="F113" s="36"/>
    </row>
    <row r="114" ht="12.75">
      <c r="F114" s="36"/>
    </row>
    <row r="115" ht="12.75">
      <c r="F115" s="36"/>
    </row>
  </sheetData>
  <mergeCells count="4">
    <mergeCell ref="D3:D5"/>
    <mergeCell ref="G3:G5"/>
    <mergeCell ref="A1:F1"/>
    <mergeCell ref="F2:G2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2006-03-03T13:44:06Z</cp:lastPrinted>
  <dcterms:created xsi:type="dcterms:W3CDTF">2005-11-08T10:40:11Z</dcterms:created>
  <dcterms:modified xsi:type="dcterms:W3CDTF">2006-03-17T12:30:49Z</dcterms:modified>
  <cp:category/>
  <cp:version/>
  <cp:contentType/>
  <cp:contentStatus/>
</cp:coreProperties>
</file>