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<sst xmlns="http://schemas.openxmlformats.org/spreadsheetml/2006/main" count="352" uniqueCount="151">
  <si>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</si>
  <si>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</si>
  <si>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</si>
  <si>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</si>
  <si>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</si>
  <si>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</si>
  <si>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</si>
  <si>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</si>
  <si>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</si>
  <si>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</si>
  <si>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</si>
  <si>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</si>
  <si>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</si>
  <si>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</si>
  <si>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</si>
  <si>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Dotacje celowe otrzymane z gminy na zadania bieżące  realizowane na podstawie  porozumień (umów)  między jst</t>
  </si>
  <si>
    <t>Wpływy do budżetu  ze środków specjalnych</t>
  </si>
  <si>
    <t>Drogi wewnętrzne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</si>
  <si>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</si>
  <si>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</si>
  <si>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</si>
  <si>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Dotacje celowe otrzymane z gminy na zadania bieżące  realizowane na podstawie  porozumień (umów)  między jst-współfinansowanie programów  realizowanych ze środków bezzwrotnych pochodzących z Unii Europejskiej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</si>
  <si>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</si>
  <si>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</si>
  <si>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</si>
  <si>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</si>
  <si>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</si>
  <si>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Wpłaty z tytułu odpłatnego  nabycia prawa własności oraz  prawa użytkowania wieczystego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</si>
  <si>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</si>
  <si>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</si>
  <si>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</si>
  <si>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</si>
  <si>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</si>
  <si>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</si>
  <si>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</si>
  <si>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</si>
  <si>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</si>
  <si>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</si>
  <si>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</si>
  <si>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</si>
  <si>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</si>
  <si>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</si>
  <si>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</si>
  <si>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</si>
  <si>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</si>
  <si>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</si>
  <si>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</si>
  <si>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</si>
  <si>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</si>
  <si>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</si>
  <si>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</si>
  <si>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</si>
  <si>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</si>
  <si>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</si>
  <si>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</si>
  <si>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</si>
  <si>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</si>
  <si>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</si>
  <si>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</si>
  <si>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</si>
  <si>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</si>
  <si>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</si>
  <si>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</si>
  <si>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</si>
  <si>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</si>
  <si>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</si>
  <si>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</si>
  <si>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</si>
  <si>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</si>
  <si>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</si>
  <si>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</si>
  <si>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</si>
  <si>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</si>
  <si>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 xml:space="preserve">Dotacje celowe otrzymane z budżetu państwa na realizację inwestycji i zakupów inwestycyjnych własnych powiatu 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</si>
  <si>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</si>
  <si>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</si>
  <si>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</si>
  <si>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</si>
  <si>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</si>
  <si>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</si>
  <si>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</si>
  <si>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Pomoc dla repatriantów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</si>
  <si>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</si>
  <si>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</si>
  <si>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</si>
  <si>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</si>
  <si>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</si>
  <si>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</si>
  <si>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</si>
  <si>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</si>
  <si>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Wpływy ze sprzedaży wyrobów</t>
  </si>
  <si>
    <t>Pomoc materialna dla uczniów</t>
  </si>
  <si>
    <t>Dotacje celowe otrzymane od samorządu województwa na zadania bieżące realizowane  na podstawie porozumień (umów) między jednostkami samorządu terytorialnego-finansowanie programów i projektów ze środków funduszy strukturalnych , Funduszu Spójności  oraz z Sekcji Gwarancji Europejskiego Funduszu  Orientacji i Gwarancji Rolnej</t>
  </si>
  <si>
    <t>Dotacje celowe otrzymane od samorządu województwa na zadania bieżące realizowane  na podstawie porozumień (umów) między jednostkami samorządu terytorialnego-współfinansowanie programów i projektów realizowanych ze środków  z funduszy strukturalnych , Funduszu Spójności  oraz z Sekcji Gwarancji Europejski.Funduszu  Orientacji i Gwarancji Rolnej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</si>
  <si>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</si>
  <si>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</si>
  <si>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</si>
  <si>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</si>
  <si>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</si>
  <si>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</si>
  <si>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>Dotacje celowe otrzymane z budżetu państwa na zadania bieżące realizowane przez powiat na podstawie porozumień  z organami administracji rządowej-pozostałe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</si>
  <si>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</si>
  <si>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</si>
  <si>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</si>
  <si>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>Wpływy do budżetu ze środków specjalnych</t>
  </si>
  <si>
    <t>Dotacje celowe otrzymane od samorządu województwa na zadania bieżące realizowane  na podstawie porozumień (umów) między jednostkami samorządu terytorialnego-współfinansowanie programów i projektów realizowanych  ze środków z funduszy strukturalnych , Funduszu Spójności  oraz z Sekcji Gwarancji Europejski.Funduszu  Orientacji i Gwarancji Rolnej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</si>
  <si>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</si>
  <si>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</si>
  <si>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</si>
  <si>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z tytułu pomocy finansowej udzielanej między j. s. t. na dofinansowanie  własnych zadań bieżących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</si>
  <si>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</si>
  <si>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</si>
  <si>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Wpływy z tytułu pomocy finansowej udzielonej między j.s.t. na dofinansowanie własnych zadań bieżących</t>
  </si>
  <si>
    <t>O10</t>
  </si>
  <si>
    <t>O20</t>
  </si>
  <si>
    <t>O420</t>
  </si>
  <si>
    <t>O470</t>
  </si>
  <si>
    <t>O680</t>
  </si>
  <si>
    <t>O690</t>
  </si>
  <si>
    <t>O750</t>
  </si>
  <si>
    <t>O770</t>
  </si>
  <si>
    <t>O830</t>
  </si>
  <si>
    <t>O840</t>
  </si>
  <si>
    <t>O870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</si>
  <si>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</si>
  <si>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</si>
  <si>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</si>
  <si>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</si>
  <si>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</si>
  <si>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</si>
  <si>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</si>
  <si>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Dotacje celowe otrzymane z budżetu państwa na zadania  bieżące realizowane  przez powiat  na podstawie porozumień z organami administracji rządowej</t>
  </si>
  <si>
    <t>Uzupełnienie subwencji ogólnej dla jednostek samorządu terytorialnego</t>
  </si>
  <si>
    <t>Srodki na uzupełnienie dochodów</t>
  </si>
  <si>
    <t>środki na uzupełnienie dochodów</t>
  </si>
  <si>
    <t>Plan na 2005 rok</t>
  </si>
  <si>
    <t>Plan po zmianach na 2005 rok</t>
  </si>
  <si>
    <t>Wykonanie na 31.12.2005 r.</t>
  </si>
  <si>
    <t>-</t>
  </si>
  <si>
    <t>O910</t>
  </si>
  <si>
    <t>KULTURA FIZYCZNA I SPORT</t>
  </si>
  <si>
    <t>Zadania w zakrsie kultury fizycznej i sportu</t>
  </si>
  <si>
    <t>Środki na dofinansowanie własnych inwestycji gmin(związków gmin), powiatów (związków powiatów), samorządów województw, pozyskane z innych źródeł</t>
  </si>
  <si>
    <t>Pozostała działalnlość</t>
  </si>
  <si>
    <t>Dotacje celowe otrzymane z budżetu państwa  na realizację bieżących zadań własnych powiatu-współfinansowanie programów  realizowanych ze środków bezzwrotnych pochodzących z Unii Europejskiej</t>
  </si>
  <si>
    <t>Odsetki od nieterminowych wpłat z tytułu podatków i opłat</t>
  </si>
  <si>
    <t>% (kol .7:6)</t>
  </si>
  <si>
    <t>Różnice kursowe</t>
  </si>
  <si>
    <t xml:space="preserve">                                             DOCHODY POWIATU  W 2005  ROKU                                       </t>
  </si>
  <si>
    <t>Tabela Nr 1</t>
  </si>
  <si>
    <t xml:space="preserve">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</si>
</sst>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9" fontId="1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wrapText="1"/>
    </xf>
    <xf numFmtId="169" fontId="1" fillId="0" borderId="1" xfId="15" applyNumberFormat="1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169" fontId="1" fillId="0" borderId="2" xfId="15" applyNumberFormat="1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9" fontId="1" fillId="0" borderId="12" xfId="15" applyNumberFormat="1" applyFont="1" applyBorder="1" applyAlignment="1">
      <alignment wrapText="1"/>
    </xf>
    <xf numFmtId="169" fontId="1" fillId="0" borderId="12" xfId="15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69" fontId="1" fillId="0" borderId="14" xfId="15" applyNumberFormat="1" applyFont="1" applyBorder="1" applyAlignment="1">
      <alignment horizontal="center" wrapText="1"/>
    </xf>
    <xf numFmtId="169" fontId="1" fillId="0" borderId="15" xfId="15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169" fontId="1" fillId="0" borderId="18" xfId="15" applyNumberFormat="1" applyFont="1" applyBorder="1" applyAlignment="1">
      <alignment wrapText="1"/>
    </xf>
    <xf numFmtId="169" fontId="1" fillId="0" borderId="18" xfId="15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169" fontId="1" fillId="0" borderId="14" xfId="15" applyNumberFormat="1" applyFont="1" applyBorder="1" applyAlignment="1">
      <alignment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169" fontId="3" fillId="0" borderId="21" xfId="15" applyNumberFormat="1" applyFont="1" applyBorder="1" applyAlignment="1">
      <alignment wrapText="1"/>
    </xf>
    <xf numFmtId="169" fontId="3" fillId="0" borderId="21" xfId="15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69" fontId="3" fillId="0" borderId="14" xfId="15" applyNumberFormat="1" applyFont="1" applyBorder="1" applyAlignment="1">
      <alignment wrapText="1"/>
    </xf>
    <xf numFmtId="169" fontId="3" fillId="0" borderId="14" xfId="15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169" fontId="1" fillId="0" borderId="21" xfId="15" applyNumberFormat="1" applyFont="1" applyBorder="1" applyAlignment="1">
      <alignment horizontal="center" wrapText="1"/>
    </xf>
    <xf numFmtId="169" fontId="1" fillId="0" borderId="21" xfId="15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9" fontId="1" fillId="0" borderId="1" xfId="15" applyNumberFormat="1" applyFont="1" applyBorder="1" applyAlignment="1">
      <alignment wrapText="1"/>
    </xf>
    <xf numFmtId="169" fontId="1" fillId="0" borderId="1" xfId="15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 topLeftCell="A79">
      <selection activeCell="H88" sqref="H88"/>
    </sheetView>
  </sheetViews>
  <sheetFormatPr defaultColWidth="9.140625" defaultRowHeight="12.75"/>
  <cols>
    <col min="2" max="2" width="8.00390625" style="0" customWidth="1"/>
    <col min="3" max="3" width="7.421875" style="0" customWidth="1"/>
    <col min="4" max="4" width="52.00390625" style="0" customWidth="1"/>
    <col min="5" max="5" width="14.00390625" style="0" customWidth="1"/>
    <col min="6" max="6" width="14.421875" style="0" customWidth="1"/>
    <col min="7" max="7" width="13.8515625" style="0" customWidth="1"/>
    <col min="8" max="8" width="11.00390625" style="0" customWidth="1"/>
  </cols>
  <sheetData>
    <row r="1" spans="5:8" ht="12.75">
      <c r="E1" s="1"/>
      <c r="F1" s="59" t="s">
        <v>149</v>
      </c>
      <c r="G1" s="59"/>
      <c r="H1" s="59"/>
    </row>
    <row r="2" spans="1:8" ht="12.75" customHeight="1">
      <c r="A2" s="57" t="s">
        <v>148</v>
      </c>
      <c r="B2" s="57"/>
      <c r="C2" s="57"/>
      <c r="D2" s="57"/>
      <c r="E2" s="57"/>
      <c r="F2" s="60"/>
      <c r="G2" s="60"/>
      <c r="H2" s="60"/>
    </row>
    <row r="3" spans="2:8" ht="14.25">
      <c r="B3" s="57" t="s">
        <v>130</v>
      </c>
      <c r="C3" s="57"/>
      <c r="D3" s="57"/>
      <c r="E3" s="57"/>
      <c r="F3" s="61"/>
      <c r="G3" s="61"/>
      <c r="H3" s="61"/>
    </row>
    <row r="4" spans="5:8" ht="24.75" customHeight="1" thickBot="1">
      <c r="E4" s="1"/>
      <c r="F4" s="58" t="s">
        <v>150</v>
      </c>
      <c r="G4" s="58"/>
      <c r="H4" s="1" t="s">
        <v>108</v>
      </c>
    </row>
    <row r="5" spans="1:8" ht="30" customHeight="1" thickBot="1">
      <c r="A5" s="52" t="s">
        <v>0</v>
      </c>
      <c r="B5" s="52" t="s">
        <v>1</v>
      </c>
      <c r="C5" s="52" t="s">
        <v>2</v>
      </c>
      <c r="D5" s="52" t="s">
        <v>3</v>
      </c>
      <c r="E5" s="52" t="s">
        <v>135</v>
      </c>
      <c r="F5" s="53" t="s">
        <v>136</v>
      </c>
      <c r="G5" s="52" t="s">
        <v>137</v>
      </c>
      <c r="H5" s="52" t="s">
        <v>146</v>
      </c>
    </row>
    <row r="6" spans="1:8" ht="12.75" customHeight="1" thickBo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</row>
    <row r="7" spans="1:8" ht="12.75" customHeight="1">
      <c r="A7" s="47" t="s">
        <v>113</v>
      </c>
      <c r="B7" s="48"/>
      <c r="C7" s="49"/>
      <c r="D7" s="49" t="s">
        <v>4</v>
      </c>
      <c r="E7" s="50">
        <v>10000</v>
      </c>
      <c r="F7" s="50">
        <v>10000</v>
      </c>
      <c r="G7" s="51">
        <v>10000</v>
      </c>
      <c r="H7" s="34">
        <f>(G7/F7)*100</f>
        <v>100</v>
      </c>
    </row>
    <row r="8" spans="1:8" ht="15">
      <c r="A8" s="12"/>
      <c r="B8" s="2" t="s">
        <v>128</v>
      </c>
      <c r="C8" s="3"/>
      <c r="D8" s="3" t="s">
        <v>5</v>
      </c>
      <c r="E8" s="9">
        <v>10000</v>
      </c>
      <c r="F8" s="9">
        <v>10000</v>
      </c>
      <c r="G8" s="6">
        <v>10000</v>
      </c>
      <c r="H8" s="17">
        <f aca="true" t="shared" si="0" ref="H8:H71">(G8/F8)*100</f>
        <v>100</v>
      </c>
    </row>
    <row r="9" spans="1:8" ht="45" customHeight="1">
      <c r="A9" s="12"/>
      <c r="B9" s="2"/>
      <c r="C9" s="2">
        <v>2110</v>
      </c>
      <c r="D9" s="3" t="s">
        <v>6</v>
      </c>
      <c r="E9" s="9">
        <v>10000</v>
      </c>
      <c r="F9" s="9">
        <v>10000</v>
      </c>
      <c r="G9" s="6">
        <v>10000</v>
      </c>
      <c r="H9" s="17">
        <f t="shared" si="0"/>
        <v>100</v>
      </c>
    </row>
    <row r="10" spans="1:8" ht="14.25">
      <c r="A10" s="13" t="s">
        <v>114</v>
      </c>
      <c r="B10" s="4"/>
      <c r="C10" s="4"/>
      <c r="D10" s="5" t="s">
        <v>7</v>
      </c>
      <c r="E10" s="8">
        <f>E11</f>
        <v>111392</v>
      </c>
      <c r="F10" s="8">
        <f>F11</f>
        <v>114938</v>
      </c>
      <c r="G10" s="7">
        <f>G11</f>
        <v>114938</v>
      </c>
      <c r="H10" s="17">
        <f t="shared" si="0"/>
        <v>100</v>
      </c>
    </row>
    <row r="11" spans="1:8" ht="15">
      <c r="A11" s="12"/>
      <c r="B11" s="2" t="s">
        <v>129</v>
      </c>
      <c r="C11" s="2"/>
      <c r="D11" s="3" t="s">
        <v>8</v>
      </c>
      <c r="E11" s="9">
        <f>E12+E13</f>
        <v>111392</v>
      </c>
      <c r="F11" s="9">
        <f>F12+F13</f>
        <v>114938</v>
      </c>
      <c r="G11" s="6">
        <f>G12+G13</f>
        <v>114938</v>
      </c>
      <c r="H11" s="17">
        <f t="shared" si="0"/>
        <v>100</v>
      </c>
    </row>
    <row r="12" spans="1:8" ht="34.5" customHeight="1">
      <c r="A12" s="12"/>
      <c r="B12" s="2"/>
      <c r="C12" s="2">
        <v>2440</v>
      </c>
      <c r="D12" s="3" t="s">
        <v>9</v>
      </c>
      <c r="E12" s="9">
        <v>10000</v>
      </c>
      <c r="F12" s="9">
        <v>10000</v>
      </c>
      <c r="G12" s="6">
        <v>10000</v>
      </c>
      <c r="H12" s="17">
        <f t="shared" si="0"/>
        <v>100</v>
      </c>
    </row>
    <row r="13" spans="1:8" ht="45.75" customHeight="1">
      <c r="A13" s="12"/>
      <c r="B13" s="2"/>
      <c r="C13" s="2">
        <v>2460</v>
      </c>
      <c r="D13" s="3" t="s">
        <v>107</v>
      </c>
      <c r="E13" s="9">
        <v>101392</v>
      </c>
      <c r="F13" s="9">
        <v>104938</v>
      </c>
      <c r="G13" s="6">
        <v>104938</v>
      </c>
      <c r="H13" s="17">
        <f t="shared" si="0"/>
        <v>100</v>
      </c>
    </row>
    <row r="14" spans="1:8" ht="14.25">
      <c r="A14" s="13">
        <v>600</v>
      </c>
      <c r="B14" s="4"/>
      <c r="C14" s="4"/>
      <c r="D14" s="5" t="s">
        <v>10</v>
      </c>
      <c r="E14" s="8">
        <f>E15+E22</f>
        <v>810976</v>
      </c>
      <c r="F14" s="8">
        <f>F15+F22</f>
        <v>1003613</v>
      </c>
      <c r="G14" s="7">
        <f>G15+G22</f>
        <v>1044574</v>
      </c>
      <c r="H14" s="17">
        <f t="shared" si="0"/>
        <v>104.08135406775321</v>
      </c>
    </row>
    <row r="15" spans="1:8" ht="15">
      <c r="A15" s="12"/>
      <c r="B15" s="2">
        <v>60014</v>
      </c>
      <c r="C15" s="2"/>
      <c r="D15" s="3" t="s">
        <v>11</v>
      </c>
      <c r="E15" s="9">
        <f>E17+E18+E19</f>
        <v>517846</v>
      </c>
      <c r="F15" s="9">
        <f>F16+F17+F18+F19+F20+F21</f>
        <v>710483</v>
      </c>
      <c r="G15" s="6">
        <f>G16+G17+G18+G19+G20+G21</f>
        <v>751444</v>
      </c>
      <c r="H15" s="17">
        <f t="shared" si="0"/>
        <v>105.76523294716411</v>
      </c>
    </row>
    <row r="16" spans="1:8" ht="15">
      <c r="A16" s="12"/>
      <c r="B16" s="2"/>
      <c r="C16" s="2" t="s">
        <v>118</v>
      </c>
      <c r="D16" s="3" t="s">
        <v>12</v>
      </c>
      <c r="E16" s="6" t="s">
        <v>138</v>
      </c>
      <c r="F16" s="9">
        <v>83700</v>
      </c>
      <c r="G16" s="6">
        <v>124456</v>
      </c>
      <c r="H16" s="17">
        <f t="shared" si="0"/>
        <v>148.69295101553166</v>
      </c>
    </row>
    <row r="17" spans="1:8" ht="15">
      <c r="A17" s="12"/>
      <c r="B17" s="2"/>
      <c r="C17" s="2" t="s">
        <v>124</v>
      </c>
      <c r="D17" s="3" t="s">
        <v>13</v>
      </c>
      <c r="E17" s="9">
        <v>200</v>
      </c>
      <c r="F17" s="9">
        <v>700</v>
      </c>
      <c r="G17" s="6">
        <v>909</v>
      </c>
      <c r="H17" s="17">
        <f t="shared" si="0"/>
        <v>129.85714285714286</v>
      </c>
    </row>
    <row r="18" spans="1:8" ht="15">
      <c r="A18" s="12"/>
      <c r="B18" s="2"/>
      <c r="C18" s="2" t="s">
        <v>125</v>
      </c>
      <c r="D18" s="3" t="s">
        <v>14</v>
      </c>
      <c r="E18" s="9">
        <v>70</v>
      </c>
      <c r="F18" s="9">
        <v>70</v>
      </c>
      <c r="G18" s="6">
        <v>66</v>
      </c>
      <c r="H18" s="17">
        <f t="shared" si="0"/>
        <v>94.28571428571428</v>
      </c>
    </row>
    <row r="19" spans="1:8" ht="34.5" customHeight="1">
      <c r="A19" s="12"/>
      <c r="B19" s="2"/>
      <c r="C19" s="2">
        <v>2310</v>
      </c>
      <c r="D19" s="3" t="s">
        <v>15</v>
      </c>
      <c r="E19" s="9">
        <v>517576</v>
      </c>
      <c r="F19" s="6">
        <v>517576</v>
      </c>
      <c r="G19" s="6">
        <v>517576</v>
      </c>
      <c r="H19" s="17">
        <f t="shared" si="0"/>
        <v>100</v>
      </c>
    </row>
    <row r="20" spans="1:8" ht="15">
      <c r="A20" s="12"/>
      <c r="B20" s="2"/>
      <c r="C20" s="2">
        <v>2390</v>
      </c>
      <c r="D20" s="3" t="s">
        <v>16</v>
      </c>
      <c r="E20" s="6" t="s">
        <v>138</v>
      </c>
      <c r="F20" s="6">
        <v>21675</v>
      </c>
      <c r="G20" s="6">
        <v>21675</v>
      </c>
      <c r="H20" s="17">
        <f t="shared" si="0"/>
        <v>100</v>
      </c>
    </row>
    <row r="21" spans="1:8" ht="30" customHeight="1">
      <c r="A21" s="12"/>
      <c r="B21" s="2"/>
      <c r="C21" s="2">
        <v>2710</v>
      </c>
      <c r="D21" s="3" t="s">
        <v>109</v>
      </c>
      <c r="E21" s="6" t="s">
        <v>138</v>
      </c>
      <c r="F21" s="6">
        <v>86762</v>
      </c>
      <c r="G21" s="6">
        <v>86762</v>
      </c>
      <c r="H21" s="17">
        <f t="shared" si="0"/>
        <v>100</v>
      </c>
    </row>
    <row r="22" spans="1:8" ht="15.75" thickBot="1">
      <c r="A22" s="35"/>
      <c r="B22" s="36">
        <v>60017</v>
      </c>
      <c r="C22" s="36"/>
      <c r="D22" s="37" t="s">
        <v>17</v>
      </c>
      <c r="E22" s="38">
        <f>E23</f>
        <v>293130</v>
      </c>
      <c r="F22" s="39">
        <f>F23</f>
        <v>293130</v>
      </c>
      <c r="G22" s="39">
        <f>G23</f>
        <v>293130</v>
      </c>
      <c r="H22" s="40">
        <f t="shared" si="0"/>
        <v>100</v>
      </c>
    </row>
    <row r="23" spans="1:8" ht="44.25" customHeight="1">
      <c r="A23" s="29"/>
      <c r="B23" s="30"/>
      <c r="C23" s="30">
        <v>6260</v>
      </c>
      <c r="D23" s="31" t="s">
        <v>18</v>
      </c>
      <c r="E23" s="41">
        <v>293130</v>
      </c>
      <c r="F23" s="32">
        <v>293130</v>
      </c>
      <c r="G23" s="32">
        <v>293130</v>
      </c>
      <c r="H23" s="34">
        <f t="shared" si="0"/>
        <v>100</v>
      </c>
    </row>
    <row r="24" spans="1:8" ht="14.25">
      <c r="A24" s="13">
        <v>630</v>
      </c>
      <c r="B24" s="4"/>
      <c r="C24" s="4"/>
      <c r="D24" s="5" t="s">
        <v>19</v>
      </c>
      <c r="E24" s="8">
        <f>E25</f>
        <v>142885</v>
      </c>
      <c r="F24" s="8">
        <f>F25</f>
        <v>178507</v>
      </c>
      <c r="G24" s="7">
        <f>G25</f>
        <v>203963</v>
      </c>
      <c r="H24" s="17">
        <f t="shared" si="0"/>
        <v>114.26050519027264</v>
      </c>
    </row>
    <row r="25" spans="1:8" ht="15">
      <c r="A25" s="12"/>
      <c r="B25" s="2">
        <v>63003</v>
      </c>
      <c r="C25" s="2"/>
      <c r="D25" s="3" t="s">
        <v>20</v>
      </c>
      <c r="E25" s="9">
        <f>E28+E29</f>
        <v>142885</v>
      </c>
      <c r="F25" s="9">
        <f>F26+F27+F28+F29</f>
        <v>178507</v>
      </c>
      <c r="G25" s="6">
        <f>G26+G27+G28+G29</f>
        <v>203963</v>
      </c>
      <c r="H25" s="17">
        <f t="shared" si="0"/>
        <v>114.26050519027264</v>
      </c>
    </row>
    <row r="26" spans="1:8" ht="15">
      <c r="A26" s="12"/>
      <c r="B26" s="2"/>
      <c r="C26" s="2" t="s">
        <v>125</v>
      </c>
      <c r="D26" s="3" t="s">
        <v>14</v>
      </c>
      <c r="E26" s="6" t="s">
        <v>138</v>
      </c>
      <c r="F26" s="6">
        <v>1300</v>
      </c>
      <c r="G26" s="6">
        <v>1300</v>
      </c>
      <c r="H26" s="17">
        <f t="shared" si="0"/>
        <v>100</v>
      </c>
    </row>
    <row r="27" spans="1:8" ht="62.25" customHeight="1">
      <c r="A27" s="12"/>
      <c r="B27" s="2"/>
      <c r="C27" s="2">
        <v>2312</v>
      </c>
      <c r="D27" s="3" t="s">
        <v>21</v>
      </c>
      <c r="E27" s="6" t="s">
        <v>138</v>
      </c>
      <c r="F27" s="6">
        <v>1799</v>
      </c>
      <c r="G27" s="6">
        <v>4360</v>
      </c>
      <c r="H27" s="17">
        <f t="shared" si="0"/>
        <v>242.3568649249583</v>
      </c>
    </row>
    <row r="28" spans="1:8" ht="28.5" customHeight="1">
      <c r="A28" s="12"/>
      <c r="B28" s="2"/>
      <c r="C28" s="2">
        <v>2701</v>
      </c>
      <c r="D28" s="3" t="s">
        <v>22</v>
      </c>
      <c r="E28" s="9">
        <v>60885</v>
      </c>
      <c r="F28" s="9">
        <v>93408</v>
      </c>
      <c r="G28" s="6">
        <v>116303</v>
      </c>
      <c r="H28" s="17">
        <f t="shared" si="0"/>
        <v>124.51074854402194</v>
      </c>
    </row>
    <row r="29" spans="1:8" ht="28.5" customHeight="1">
      <c r="A29" s="12"/>
      <c r="B29" s="2"/>
      <c r="C29" s="2">
        <v>2310</v>
      </c>
      <c r="D29" s="3" t="s">
        <v>84</v>
      </c>
      <c r="E29" s="9">
        <v>82000</v>
      </c>
      <c r="F29" s="6">
        <v>82000</v>
      </c>
      <c r="G29" s="6">
        <v>82000</v>
      </c>
      <c r="H29" s="17">
        <f t="shared" si="0"/>
        <v>100</v>
      </c>
    </row>
    <row r="30" spans="1:8" ht="14.25">
      <c r="A30" s="13">
        <v>700</v>
      </c>
      <c r="B30" s="4"/>
      <c r="C30" s="4"/>
      <c r="D30" s="5" t="s">
        <v>23</v>
      </c>
      <c r="E30" s="8">
        <f>E31</f>
        <v>6551586</v>
      </c>
      <c r="F30" s="8">
        <f>F31</f>
        <v>3896221</v>
      </c>
      <c r="G30" s="7">
        <f>G31</f>
        <v>998462</v>
      </c>
      <c r="H30" s="17">
        <f t="shared" si="0"/>
        <v>25.626421088536816</v>
      </c>
    </row>
    <row r="31" spans="1:8" ht="15">
      <c r="A31" s="12"/>
      <c r="B31" s="2">
        <v>70005</v>
      </c>
      <c r="C31" s="2"/>
      <c r="D31" s="3" t="s">
        <v>24</v>
      </c>
      <c r="E31" s="9">
        <f>E32+E33+E34+E39+E40</f>
        <v>6551586</v>
      </c>
      <c r="F31" s="9">
        <f>F32+F33+F34+F35+F36+F38+F39+F40</f>
        <v>3896221</v>
      </c>
      <c r="G31" s="6">
        <f>G32+G33+G34+G35+G36+G37+G38+G39+G40</f>
        <v>998462</v>
      </c>
      <c r="H31" s="17">
        <f t="shared" si="0"/>
        <v>25.626421088536816</v>
      </c>
    </row>
    <row r="32" spans="1:8" ht="27.75" customHeight="1">
      <c r="A32" s="12"/>
      <c r="B32" s="2"/>
      <c r="C32" s="2" t="s">
        <v>116</v>
      </c>
      <c r="D32" s="3" t="s">
        <v>25</v>
      </c>
      <c r="E32" s="9">
        <v>632</v>
      </c>
      <c r="F32" s="9">
        <v>632</v>
      </c>
      <c r="G32" s="6">
        <v>518</v>
      </c>
      <c r="H32" s="17">
        <f t="shared" si="0"/>
        <v>81.9620253164557</v>
      </c>
    </row>
    <row r="33" spans="1:8" ht="61.5" customHeight="1">
      <c r="A33" s="12"/>
      <c r="B33" s="2"/>
      <c r="C33" s="2" t="s">
        <v>119</v>
      </c>
      <c r="D33" s="3" t="s">
        <v>26</v>
      </c>
      <c r="E33" s="9">
        <v>45500</v>
      </c>
      <c r="F33" s="6">
        <v>45500</v>
      </c>
      <c r="G33" s="6">
        <v>45476</v>
      </c>
      <c r="H33" s="17">
        <f t="shared" si="0"/>
        <v>99.94725274725275</v>
      </c>
    </row>
    <row r="34" spans="1:8" ht="36" customHeight="1">
      <c r="A34" s="14"/>
      <c r="B34" s="10"/>
      <c r="C34" s="10" t="s">
        <v>120</v>
      </c>
      <c r="D34" s="11" t="s">
        <v>27</v>
      </c>
      <c r="E34" s="9">
        <v>6336500</v>
      </c>
      <c r="F34" s="6"/>
      <c r="G34" s="20"/>
      <c r="H34" s="17"/>
    </row>
    <row r="35" spans="1:8" ht="15">
      <c r="A35" s="12"/>
      <c r="B35" s="2"/>
      <c r="C35" s="2" t="s">
        <v>123</v>
      </c>
      <c r="D35" s="3" t="s">
        <v>28</v>
      </c>
      <c r="E35" s="6" t="s">
        <v>138</v>
      </c>
      <c r="F35" s="9">
        <v>3409220</v>
      </c>
      <c r="G35" s="6">
        <v>523189</v>
      </c>
      <c r="H35" s="17">
        <f t="shared" si="0"/>
        <v>15.346296220249794</v>
      </c>
    </row>
    <row r="36" spans="1:8" ht="15">
      <c r="A36" s="12"/>
      <c r="B36" s="2"/>
      <c r="C36" s="2" t="s">
        <v>139</v>
      </c>
      <c r="D36" s="3" t="s">
        <v>145</v>
      </c>
      <c r="E36" s="6" t="s">
        <v>138</v>
      </c>
      <c r="F36" s="9">
        <v>152</v>
      </c>
      <c r="G36" s="6">
        <v>212</v>
      </c>
      <c r="H36" s="17">
        <f t="shared" si="0"/>
        <v>139.4736842105263</v>
      </c>
    </row>
    <row r="37" spans="1:8" ht="15">
      <c r="A37" s="12"/>
      <c r="B37" s="2"/>
      <c r="C37" s="2" t="s">
        <v>124</v>
      </c>
      <c r="D37" s="3" t="s">
        <v>13</v>
      </c>
      <c r="E37" s="6" t="s">
        <v>138</v>
      </c>
      <c r="F37" s="6" t="s">
        <v>138</v>
      </c>
      <c r="G37" s="6">
        <v>61</v>
      </c>
      <c r="H37" s="17"/>
    </row>
    <row r="38" spans="1:8" ht="15.75" thickBot="1">
      <c r="A38" s="35"/>
      <c r="B38" s="36"/>
      <c r="C38" s="36" t="s">
        <v>125</v>
      </c>
      <c r="D38" s="37" t="s">
        <v>14</v>
      </c>
      <c r="E38" s="39" t="s">
        <v>138</v>
      </c>
      <c r="F38" s="38">
        <v>5991</v>
      </c>
      <c r="G38" s="39">
        <v>5991</v>
      </c>
      <c r="H38" s="40">
        <f t="shared" si="0"/>
        <v>100</v>
      </c>
    </row>
    <row r="39" spans="1:8" ht="50.25" customHeight="1">
      <c r="A39" s="29"/>
      <c r="B39" s="30"/>
      <c r="C39" s="30">
        <v>2110</v>
      </c>
      <c r="D39" s="31" t="s">
        <v>6</v>
      </c>
      <c r="E39" s="32">
        <v>16954</v>
      </c>
      <c r="F39" s="32">
        <v>270571</v>
      </c>
      <c r="G39" s="33">
        <v>254254</v>
      </c>
      <c r="H39" s="34">
        <f t="shared" si="0"/>
        <v>93.9694202261144</v>
      </c>
    </row>
    <row r="40" spans="1:8" ht="44.25" customHeight="1">
      <c r="A40" s="12"/>
      <c r="B40" s="2"/>
      <c r="C40" s="2">
        <v>2360</v>
      </c>
      <c r="D40" s="3" t="s">
        <v>29</v>
      </c>
      <c r="E40" s="9">
        <v>152000</v>
      </c>
      <c r="F40" s="9">
        <v>164155</v>
      </c>
      <c r="G40" s="6">
        <v>168761</v>
      </c>
      <c r="H40" s="17">
        <f t="shared" si="0"/>
        <v>102.80588468216014</v>
      </c>
    </row>
    <row r="41" spans="1:8" ht="14.25">
      <c r="A41" s="13">
        <v>710</v>
      </c>
      <c r="B41" s="4"/>
      <c r="C41" s="4"/>
      <c r="D41" s="5" t="s">
        <v>30</v>
      </c>
      <c r="E41" s="8">
        <f>E42+E44+E46</f>
        <v>235924</v>
      </c>
      <c r="F41" s="8">
        <f>F42+F44+F46</f>
        <v>293424</v>
      </c>
      <c r="G41" s="7">
        <f>G42+G44+G46</f>
        <v>283626</v>
      </c>
      <c r="H41" s="17">
        <f t="shared" si="0"/>
        <v>96.6608048421397</v>
      </c>
    </row>
    <row r="42" spans="1:8" ht="15">
      <c r="A42" s="12"/>
      <c r="B42" s="2">
        <v>71013</v>
      </c>
      <c r="C42" s="2"/>
      <c r="D42" s="3" t="s">
        <v>31</v>
      </c>
      <c r="E42" s="9">
        <f>E43</f>
        <v>103338</v>
      </c>
      <c r="F42" s="9">
        <f>F43</f>
        <v>118338</v>
      </c>
      <c r="G42" s="6">
        <f>G43</f>
        <v>118338</v>
      </c>
      <c r="H42" s="17">
        <f t="shared" si="0"/>
        <v>100</v>
      </c>
    </row>
    <row r="43" spans="1:8" ht="48" customHeight="1">
      <c r="A43" s="12"/>
      <c r="B43" s="2"/>
      <c r="C43" s="2">
        <v>2110</v>
      </c>
      <c r="D43" s="3" t="s">
        <v>6</v>
      </c>
      <c r="E43" s="9">
        <v>103338</v>
      </c>
      <c r="F43" s="9">
        <v>118338</v>
      </c>
      <c r="G43" s="6">
        <v>118338</v>
      </c>
      <c r="H43" s="17">
        <f t="shared" si="0"/>
        <v>100</v>
      </c>
    </row>
    <row r="44" spans="1:8" ht="15">
      <c r="A44" s="12"/>
      <c r="B44" s="2">
        <v>71014</v>
      </c>
      <c r="C44" s="2"/>
      <c r="D44" s="3" t="s">
        <v>32</v>
      </c>
      <c r="E44" s="9">
        <f>E45</f>
        <v>13413</v>
      </c>
      <c r="F44" s="9">
        <f>F45</f>
        <v>28413</v>
      </c>
      <c r="G44" s="6">
        <f>G45</f>
        <v>18513</v>
      </c>
      <c r="H44" s="17">
        <f t="shared" si="0"/>
        <v>65.1567944250871</v>
      </c>
    </row>
    <row r="45" spans="1:8" ht="46.5" customHeight="1">
      <c r="A45" s="12"/>
      <c r="B45" s="2"/>
      <c r="C45" s="2">
        <v>2110</v>
      </c>
      <c r="D45" s="3" t="s">
        <v>6</v>
      </c>
      <c r="E45" s="9">
        <v>13413</v>
      </c>
      <c r="F45" s="9">
        <v>28413</v>
      </c>
      <c r="G45" s="6">
        <v>18513</v>
      </c>
      <c r="H45" s="17">
        <f t="shared" si="0"/>
        <v>65.1567944250871</v>
      </c>
    </row>
    <row r="46" spans="1:8" ht="15">
      <c r="A46" s="12"/>
      <c r="B46" s="2">
        <v>71015</v>
      </c>
      <c r="C46" s="2"/>
      <c r="D46" s="3" t="s">
        <v>33</v>
      </c>
      <c r="E46" s="9">
        <f>E48+E49+E50</f>
        <v>119173</v>
      </c>
      <c r="F46" s="9">
        <f>F48+F49+F50</f>
        <v>146673</v>
      </c>
      <c r="G46" s="6">
        <f>G47+G48+G49+G50</f>
        <v>146775</v>
      </c>
      <c r="H46" s="17">
        <f t="shared" si="0"/>
        <v>100.06954245157596</v>
      </c>
    </row>
    <row r="47" spans="1:8" ht="15">
      <c r="A47" s="12"/>
      <c r="B47" s="2"/>
      <c r="C47" s="2" t="s">
        <v>118</v>
      </c>
      <c r="D47" s="3" t="s">
        <v>12</v>
      </c>
      <c r="E47" s="9"/>
      <c r="F47" s="9"/>
      <c r="G47" s="6">
        <v>86</v>
      </c>
      <c r="H47" s="17"/>
    </row>
    <row r="48" spans="1:8" ht="15">
      <c r="A48" s="12"/>
      <c r="B48" s="2"/>
      <c r="C48" s="2" t="s">
        <v>124</v>
      </c>
      <c r="D48" s="3" t="s">
        <v>13</v>
      </c>
      <c r="E48" s="9">
        <v>15</v>
      </c>
      <c r="F48" s="9">
        <v>15</v>
      </c>
      <c r="G48" s="6">
        <v>23</v>
      </c>
      <c r="H48" s="17">
        <f t="shared" si="0"/>
        <v>153.33333333333334</v>
      </c>
    </row>
    <row r="49" spans="1:8" ht="15">
      <c r="A49" s="12"/>
      <c r="B49" s="2"/>
      <c r="C49" s="2" t="s">
        <v>125</v>
      </c>
      <c r="D49" s="3" t="s">
        <v>14</v>
      </c>
      <c r="E49" s="9">
        <v>15</v>
      </c>
      <c r="F49" s="9">
        <v>15</v>
      </c>
      <c r="G49" s="6">
        <v>23</v>
      </c>
      <c r="H49" s="17">
        <f t="shared" si="0"/>
        <v>153.33333333333334</v>
      </c>
    </row>
    <row r="50" spans="1:8" ht="48.75" customHeight="1">
      <c r="A50" s="12"/>
      <c r="B50" s="2"/>
      <c r="C50" s="2">
        <v>2110</v>
      </c>
      <c r="D50" s="3" t="s">
        <v>6</v>
      </c>
      <c r="E50" s="9">
        <v>119143</v>
      </c>
      <c r="F50" s="9">
        <v>146643</v>
      </c>
      <c r="G50" s="6">
        <v>146643</v>
      </c>
      <c r="H50" s="17">
        <f t="shared" si="0"/>
        <v>100</v>
      </c>
    </row>
    <row r="51" spans="1:8" ht="45.75" customHeight="1">
      <c r="A51" s="12"/>
      <c r="B51" s="2"/>
      <c r="C51" s="2">
        <v>6410</v>
      </c>
      <c r="D51" s="3" t="s">
        <v>34</v>
      </c>
      <c r="E51" s="6"/>
      <c r="F51" s="9"/>
      <c r="G51" s="6"/>
      <c r="H51" s="17"/>
    </row>
    <row r="52" spans="1:8" ht="14.25">
      <c r="A52" s="13">
        <v>750</v>
      </c>
      <c r="B52" s="4"/>
      <c r="C52" s="4"/>
      <c r="D52" s="5" t="s">
        <v>35</v>
      </c>
      <c r="E52" s="8">
        <f>E53+E55</f>
        <v>349004</v>
      </c>
      <c r="F52" s="8">
        <f>F53+F55</f>
        <v>556251</v>
      </c>
      <c r="G52" s="7">
        <f>G53+G55</f>
        <v>556711</v>
      </c>
      <c r="H52" s="17">
        <f t="shared" si="0"/>
        <v>100.08269648054566</v>
      </c>
    </row>
    <row r="53" spans="1:8" ht="15">
      <c r="A53" s="12"/>
      <c r="B53" s="2">
        <v>75011</v>
      </c>
      <c r="C53" s="2"/>
      <c r="D53" s="3" t="s">
        <v>36</v>
      </c>
      <c r="E53" s="9">
        <f>E54</f>
        <v>150004</v>
      </c>
      <c r="F53" s="9">
        <f>F54</f>
        <v>150004</v>
      </c>
      <c r="G53" s="6">
        <f>G54</f>
        <v>150004</v>
      </c>
      <c r="H53" s="17">
        <f t="shared" si="0"/>
        <v>100</v>
      </c>
    </row>
    <row r="54" spans="1:8" ht="46.5" customHeight="1" thickBot="1">
      <c r="A54" s="35"/>
      <c r="B54" s="36"/>
      <c r="C54" s="36">
        <v>2110</v>
      </c>
      <c r="D54" s="37" t="s">
        <v>6</v>
      </c>
      <c r="E54" s="38">
        <v>150004</v>
      </c>
      <c r="F54" s="38">
        <v>150004</v>
      </c>
      <c r="G54" s="39">
        <v>150004</v>
      </c>
      <c r="H54" s="40">
        <f t="shared" si="0"/>
        <v>100</v>
      </c>
    </row>
    <row r="55" spans="1:8" ht="15">
      <c r="A55" s="29"/>
      <c r="B55" s="30">
        <v>75020</v>
      </c>
      <c r="C55" s="30"/>
      <c r="D55" s="31" t="s">
        <v>37</v>
      </c>
      <c r="E55" s="41">
        <f>E56+E57+E59+E60</f>
        <v>199000</v>
      </c>
      <c r="F55" s="41">
        <f>F56+F57+F58+F59+F60+F62+F63</f>
        <v>406247</v>
      </c>
      <c r="G55" s="32">
        <f>G56+G57+G58+G59+G60+G61+G62+G63</f>
        <v>406707</v>
      </c>
      <c r="H55" s="34">
        <f t="shared" si="0"/>
        <v>100.11323160540262</v>
      </c>
    </row>
    <row r="56" spans="1:8" ht="15">
      <c r="A56" s="12"/>
      <c r="B56" s="2"/>
      <c r="C56" s="2" t="s">
        <v>118</v>
      </c>
      <c r="D56" s="3" t="s">
        <v>12</v>
      </c>
      <c r="E56" s="9">
        <v>6000</v>
      </c>
      <c r="F56" s="9">
        <v>6000</v>
      </c>
      <c r="G56" s="6">
        <v>4924</v>
      </c>
      <c r="H56" s="17">
        <f t="shared" si="0"/>
        <v>82.06666666666666</v>
      </c>
    </row>
    <row r="57" spans="1:8" ht="47.25" customHeight="1">
      <c r="A57" s="12"/>
      <c r="B57" s="2"/>
      <c r="C57" s="2" t="s">
        <v>119</v>
      </c>
      <c r="D57" s="3" t="s">
        <v>38</v>
      </c>
      <c r="E57" s="9">
        <v>148000</v>
      </c>
      <c r="F57" s="9">
        <v>106990</v>
      </c>
      <c r="G57" s="6">
        <v>106879</v>
      </c>
      <c r="H57" s="17">
        <f t="shared" si="0"/>
        <v>99.89625198616693</v>
      </c>
    </row>
    <row r="58" spans="1:8" ht="16.5" customHeight="1">
      <c r="A58" s="12"/>
      <c r="B58" s="2"/>
      <c r="C58" s="2" t="s">
        <v>121</v>
      </c>
      <c r="D58" s="3" t="s">
        <v>62</v>
      </c>
      <c r="E58" s="6" t="s">
        <v>138</v>
      </c>
      <c r="F58" s="9">
        <v>510</v>
      </c>
      <c r="G58" s="6">
        <v>574</v>
      </c>
      <c r="H58" s="17">
        <f t="shared" si="0"/>
        <v>112.54901960784314</v>
      </c>
    </row>
    <row r="59" spans="1:8" ht="16.5" customHeight="1">
      <c r="A59" s="12"/>
      <c r="B59" s="2"/>
      <c r="C59" s="2" t="s">
        <v>124</v>
      </c>
      <c r="D59" s="3" t="s">
        <v>13</v>
      </c>
      <c r="E59" s="9">
        <v>35000</v>
      </c>
      <c r="F59" s="9">
        <v>64851</v>
      </c>
      <c r="G59" s="6">
        <v>65941</v>
      </c>
      <c r="H59" s="17">
        <f t="shared" si="0"/>
        <v>101.68077593252225</v>
      </c>
    </row>
    <row r="60" spans="1:8" ht="16.5" customHeight="1">
      <c r="A60" s="12"/>
      <c r="B60" s="2"/>
      <c r="C60" s="2" t="s">
        <v>125</v>
      </c>
      <c r="D60" s="3" t="s">
        <v>14</v>
      </c>
      <c r="E60" s="9">
        <v>10000</v>
      </c>
      <c r="F60" s="9">
        <v>185396</v>
      </c>
      <c r="G60" s="6">
        <v>186151</v>
      </c>
      <c r="H60" s="17">
        <f t="shared" si="0"/>
        <v>100.40723640207987</v>
      </c>
    </row>
    <row r="61" spans="1:8" ht="16.5" customHeight="1">
      <c r="A61" s="12"/>
      <c r="B61" s="2"/>
      <c r="C61" s="2">
        <v>1510</v>
      </c>
      <c r="D61" s="3" t="s">
        <v>147</v>
      </c>
      <c r="E61" s="9"/>
      <c r="F61" s="9"/>
      <c r="G61" s="6">
        <v>48</v>
      </c>
      <c r="H61" s="17"/>
    </row>
    <row r="62" spans="1:8" ht="47.25" customHeight="1">
      <c r="A62" s="12"/>
      <c r="B62" s="2"/>
      <c r="C62" s="2">
        <v>2127</v>
      </c>
      <c r="D62" s="3" t="s">
        <v>131</v>
      </c>
      <c r="E62" s="6" t="s">
        <v>138</v>
      </c>
      <c r="F62" s="6">
        <v>5000</v>
      </c>
      <c r="G62" s="6">
        <v>5000</v>
      </c>
      <c r="H62" s="17">
        <f t="shared" si="0"/>
        <v>100</v>
      </c>
    </row>
    <row r="63" spans="1:8" ht="47.25" customHeight="1">
      <c r="A63" s="12"/>
      <c r="B63" s="2"/>
      <c r="C63" s="2">
        <v>6260</v>
      </c>
      <c r="D63" s="3" t="s">
        <v>18</v>
      </c>
      <c r="E63" s="6" t="s">
        <v>138</v>
      </c>
      <c r="F63" s="6">
        <v>37500</v>
      </c>
      <c r="G63" s="6">
        <v>37190</v>
      </c>
      <c r="H63" s="17">
        <f t="shared" si="0"/>
        <v>99.17333333333333</v>
      </c>
    </row>
    <row r="64" spans="1:8" ht="14.25">
      <c r="A64" s="13">
        <v>752</v>
      </c>
      <c r="B64" s="4"/>
      <c r="C64" s="4"/>
      <c r="D64" s="5" t="s">
        <v>39</v>
      </c>
      <c r="E64" s="8">
        <v>500</v>
      </c>
      <c r="F64" s="8">
        <v>500</v>
      </c>
      <c r="G64" s="7">
        <f>G65</f>
        <v>500</v>
      </c>
      <c r="H64" s="17">
        <f t="shared" si="0"/>
        <v>100</v>
      </c>
    </row>
    <row r="65" spans="1:8" ht="15">
      <c r="A65" s="12"/>
      <c r="B65" s="2">
        <v>75212</v>
      </c>
      <c r="C65" s="2"/>
      <c r="D65" s="3" t="s">
        <v>40</v>
      </c>
      <c r="E65" s="9">
        <v>500</v>
      </c>
      <c r="F65" s="9">
        <v>500</v>
      </c>
      <c r="G65" s="6">
        <v>500</v>
      </c>
      <c r="H65" s="17">
        <f t="shared" si="0"/>
        <v>100</v>
      </c>
    </row>
    <row r="66" spans="1:8" ht="46.5" customHeight="1">
      <c r="A66" s="12"/>
      <c r="B66" s="2"/>
      <c r="C66" s="2">
        <v>2110</v>
      </c>
      <c r="D66" s="3" t="s">
        <v>6</v>
      </c>
      <c r="E66" s="9">
        <v>500</v>
      </c>
      <c r="F66" s="9">
        <v>500</v>
      </c>
      <c r="G66" s="6">
        <v>500</v>
      </c>
      <c r="H66" s="17">
        <f t="shared" si="0"/>
        <v>100</v>
      </c>
    </row>
    <row r="67" spans="1:8" ht="58.5" customHeight="1">
      <c r="A67" s="13">
        <v>756</v>
      </c>
      <c r="B67" s="4"/>
      <c r="C67" s="4"/>
      <c r="D67" s="5" t="s">
        <v>41</v>
      </c>
      <c r="E67" s="8">
        <f>E68+E70</f>
        <v>6276262</v>
      </c>
      <c r="F67" s="8">
        <f>F68+F70</f>
        <v>6476262</v>
      </c>
      <c r="G67" s="7">
        <f>G68+G70</f>
        <v>6745393</v>
      </c>
      <c r="H67" s="17">
        <f t="shared" si="0"/>
        <v>104.15565336918118</v>
      </c>
    </row>
    <row r="68" spans="1:8" ht="33" customHeight="1">
      <c r="A68" s="12"/>
      <c r="B68" s="2">
        <v>75618</v>
      </c>
      <c r="C68" s="2"/>
      <c r="D68" s="3" t="s">
        <v>42</v>
      </c>
      <c r="E68" s="9">
        <f>E69</f>
        <v>2000000</v>
      </c>
      <c r="F68" s="9">
        <f>F69</f>
        <v>2200000</v>
      </c>
      <c r="G68" s="6">
        <f>G69</f>
        <v>2170091</v>
      </c>
      <c r="H68" s="17">
        <f t="shared" si="0"/>
        <v>98.6405</v>
      </c>
    </row>
    <row r="69" spans="1:8" ht="16.5" customHeight="1">
      <c r="A69" s="14"/>
      <c r="B69" s="10"/>
      <c r="C69" s="10" t="s">
        <v>115</v>
      </c>
      <c r="D69" s="11" t="s">
        <v>43</v>
      </c>
      <c r="E69" s="23">
        <v>2000000</v>
      </c>
      <c r="F69" s="23">
        <v>2200000</v>
      </c>
      <c r="G69" s="20">
        <v>2170091</v>
      </c>
      <c r="H69" s="22">
        <f t="shared" si="0"/>
        <v>98.6405</v>
      </c>
    </row>
    <row r="70" spans="1:8" ht="29.25" customHeight="1">
      <c r="A70" s="12"/>
      <c r="B70" s="2">
        <v>75622</v>
      </c>
      <c r="C70" s="2"/>
      <c r="D70" s="3" t="s">
        <v>44</v>
      </c>
      <c r="E70" s="9">
        <f>E71+E72</f>
        <v>4276262</v>
      </c>
      <c r="F70" s="9">
        <f>F71+F72</f>
        <v>4276262</v>
      </c>
      <c r="G70" s="6">
        <f>G71+G72</f>
        <v>4575302</v>
      </c>
      <c r="H70" s="18">
        <f t="shared" si="0"/>
        <v>106.99302334609058</v>
      </c>
    </row>
    <row r="71" spans="1:8" ht="15.75" thickBot="1">
      <c r="A71" s="42"/>
      <c r="B71" s="43"/>
      <c r="C71" s="43" t="s">
        <v>126</v>
      </c>
      <c r="D71" s="54" t="s">
        <v>45</v>
      </c>
      <c r="E71" s="56">
        <v>4100000</v>
      </c>
      <c r="F71" s="56">
        <v>4100000</v>
      </c>
      <c r="G71" s="55">
        <v>4464001</v>
      </c>
      <c r="H71" s="40">
        <f t="shared" si="0"/>
        <v>108.87807317073171</v>
      </c>
    </row>
    <row r="72" spans="1:8" ht="15">
      <c r="A72" s="29"/>
      <c r="B72" s="30"/>
      <c r="C72" s="30" t="s">
        <v>127</v>
      </c>
      <c r="D72" s="31" t="s">
        <v>46</v>
      </c>
      <c r="E72" s="41">
        <v>176262</v>
      </c>
      <c r="F72" s="41">
        <v>176262</v>
      </c>
      <c r="G72" s="32">
        <v>111301</v>
      </c>
      <c r="H72" s="34">
        <f aca="true" t="shared" si="1" ref="H72:H80">(G72/F72)*100</f>
        <v>63.14520429814707</v>
      </c>
    </row>
    <row r="73" spans="1:8" ht="14.25">
      <c r="A73" s="13">
        <v>758</v>
      </c>
      <c r="B73" s="4"/>
      <c r="C73" s="4"/>
      <c r="D73" s="5" t="s">
        <v>47</v>
      </c>
      <c r="E73" s="8">
        <f>E74+E78+E80</f>
        <v>14925138</v>
      </c>
      <c r="F73" s="8">
        <f>F74+F76+F78+F80</f>
        <v>16164296</v>
      </c>
      <c r="G73" s="7">
        <f>G74+G76+G78+G80</f>
        <v>16164296</v>
      </c>
      <c r="H73" s="17">
        <f t="shared" si="1"/>
        <v>100</v>
      </c>
    </row>
    <row r="74" spans="1:8" ht="28.5" customHeight="1">
      <c r="A74" s="12"/>
      <c r="B74" s="2">
        <v>75801</v>
      </c>
      <c r="C74" s="2"/>
      <c r="D74" s="3" t="s">
        <v>48</v>
      </c>
      <c r="E74" s="9">
        <f>E75</f>
        <v>10953224</v>
      </c>
      <c r="F74" s="9">
        <f>F75</f>
        <v>11711704</v>
      </c>
      <c r="G74" s="6">
        <f>G75</f>
        <v>11711704</v>
      </c>
      <c r="H74" s="17">
        <f t="shared" si="1"/>
        <v>100</v>
      </c>
    </row>
    <row r="75" spans="1:8" ht="15">
      <c r="A75" s="12"/>
      <c r="B75" s="2"/>
      <c r="C75" s="2">
        <v>2920</v>
      </c>
      <c r="D75" s="3" t="s">
        <v>49</v>
      </c>
      <c r="E75" s="9">
        <v>10953224</v>
      </c>
      <c r="F75" s="9">
        <v>11711704</v>
      </c>
      <c r="G75" s="6">
        <v>11711704</v>
      </c>
      <c r="H75" s="17">
        <f t="shared" si="1"/>
        <v>100</v>
      </c>
    </row>
    <row r="76" spans="1:8" ht="28.5" customHeight="1">
      <c r="A76" s="12"/>
      <c r="B76" s="2">
        <v>75802</v>
      </c>
      <c r="C76" s="2"/>
      <c r="D76" s="3" t="s">
        <v>132</v>
      </c>
      <c r="E76" s="6" t="s">
        <v>138</v>
      </c>
      <c r="F76" s="6">
        <f>F77</f>
        <v>479271</v>
      </c>
      <c r="G76" s="6">
        <f>G77</f>
        <v>479271</v>
      </c>
      <c r="H76" s="17">
        <f t="shared" si="1"/>
        <v>100</v>
      </c>
    </row>
    <row r="77" spans="1:8" ht="15">
      <c r="A77" s="12"/>
      <c r="B77" s="2"/>
      <c r="C77" s="2">
        <v>2760</v>
      </c>
      <c r="D77" s="3" t="s">
        <v>133</v>
      </c>
      <c r="E77" s="6" t="s">
        <v>138</v>
      </c>
      <c r="F77" s="6">
        <v>479271</v>
      </c>
      <c r="G77" s="6">
        <v>479271</v>
      </c>
      <c r="H77" s="17">
        <f t="shared" si="1"/>
        <v>100</v>
      </c>
    </row>
    <row r="78" spans="1:8" ht="15">
      <c r="A78" s="12"/>
      <c r="B78" s="2">
        <v>75803</v>
      </c>
      <c r="C78" s="2"/>
      <c r="D78" s="3" t="s">
        <v>50</v>
      </c>
      <c r="E78" s="9">
        <f>E79</f>
        <v>1694660</v>
      </c>
      <c r="F78" s="9">
        <f>F79</f>
        <v>1694660</v>
      </c>
      <c r="G78" s="6">
        <f>G79</f>
        <v>1694660</v>
      </c>
      <c r="H78" s="17">
        <f t="shared" si="1"/>
        <v>100</v>
      </c>
    </row>
    <row r="79" spans="1:8" ht="15">
      <c r="A79" s="12"/>
      <c r="B79" s="2"/>
      <c r="C79" s="2">
        <v>2920</v>
      </c>
      <c r="D79" s="3" t="s">
        <v>49</v>
      </c>
      <c r="E79" s="9">
        <v>1694660</v>
      </c>
      <c r="F79" s="9">
        <v>1694660</v>
      </c>
      <c r="G79" s="6">
        <v>1694660</v>
      </c>
      <c r="H79" s="17">
        <f t="shared" si="1"/>
        <v>100</v>
      </c>
    </row>
    <row r="80" spans="1:8" ht="15">
      <c r="A80" s="12"/>
      <c r="B80" s="2">
        <v>75832</v>
      </c>
      <c r="C80" s="3"/>
      <c r="D80" s="3" t="s">
        <v>51</v>
      </c>
      <c r="E80" s="9">
        <f>E81</f>
        <v>2277254</v>
      </c>
      <c r="F80" s="9">
        <f>F81</f>
        <v>2278661</v>
      </c>
      <c r="G80" s="6">
        <f>G81</f>
        <v>2278661</v>
      </c>
      <c r="H80" s="17">
        <f t="shared" si="1"/>
        <v>100</v>
      </c>
    </row>
    <row r="81" spans="1:8" ht="15">
      <c r="A81" s="12"/>
      <c r="B81" s="2"/>
      <c r="C81" s="2">
        <v>2920</v>
      </c>
      <c r="D81" s="3" t="s">
        <v>49</v>
      </c>
      <c r="E81" s="9">
        <v>2277254</v>
      </c>
      <c r="F81" s="9">
        <v>2278661</v>
      </c>
      <c r="G81" s="6">
        <v>2278661</v>
      </c>
      <c r="H81" s="17">
        <f>(G80/F80)*100</f>
        <v>100</v>
      </c>
    </row>
    <row r="82" spans="1:8" ht="14.25">
      <c r="A82" s="13">
        <v>801</v>
      </c>
      <c r="B82" s="4"/>
      <c r="C82" s="4"/>
      <c r="D82" s="5" t="s">
        <v>52</v>
      </c>
      <c r="E82" s="8">
        <f>E83+E86+E92+E94+E96+E101+E108</f>
        <v>2797990</v>
      </c>
      <c r="F82" s="8">
        <f>F83+F86+F92+F94+F96+F101+F108+F110</f>
        <v>2668001</v>
      </c>
      <c r="G82" s="7">
        <f>G83+G86+G92+G94+G96+G101+G108+G110</f>
        <v>2669403</v>
      </c>
      <c r="H82" s="17">
        <f>G82/F82*100</f>
        <v>100.05254870594126</v>
      </c>
    </row>
    <row r="83" spans="1:8" ht="15">
      <c r="A83" s="12"/>
      <c r="B83" s="2">
        <v>80102</v>
      </c>
      <c r="C83" s="2"/>
      <c r="D83" s="3" t="s">
        <v>53</v>
      </c>
      <c r="E83" s="9">
        <f>E84+E85</f>
        <v>290</v>
      </c>
      <c r="F83" s="9">
        <f>F84+F85</f>
        <v>290</v>
      </c>
      <c r="G83" s="6">
        <f>G84+G85</f>
        <v>317</v>
      </c>
      <c r="H83" s="17">
        <f>G83/F83*100</f>
        <v>109.31034482758622</v>
      </c>
    </row>
    <row r="84" spans="1:8" ht="15">
      <c r="A84" s="12"/>
      <c r="B84" s="2"/>
      <c r="C84" s="2" t="s">
        <v>124</v>
      </c>
      <c r="D84" s="3" t="s">
        <v>13</v>
      </c>
      <c r="E84" s="9">
        <v>250</v>
      </c>
      <c r="F84" s="9">
        <v>250</v>
      </c>
      <c r="G84" s="6">
        <v>271</v>
      </c>
      <c r="H84" s="17">
        <f>G84/F84*100</f>
        <v>108.4</v>
      </c>
    </row>
    <row r="85" spans="1:8" ht="15">
      <c r="A85" s="12"/>
      <c r="B85" s="2"/>
      <c r="C85" s="2" t="s">
        <v>125</v>
      </c>
      <c r="D85" s="3" t="s">
        <v>14</v>
      </c>
      <c r="E85" s="9">
        <v>40</v>
      </c>
      <c r="F85" s="9">
        <v>40</v>
      </c>
      <c r="G85" s="6">
        <v>46</v>
      </c>
      <c r="H85" s="17">
        <f>G85/F85*100</f>
        <v>114.99999999999999</v>
      </c>
    </row>
    <row r="86" spans="1:8" ht="16.5" customHeight="1">
      <c r="A86" s="63"/>
      <c r="B86" s="64">
        <v>80110</v>
      </c>
      <c r="C86" s="64"/>
      <c r="D86" s="65" t="s">
        <v>54</v>
      </c>
      <c r="E86" s="66">
        <f>E88+E89+E90+E91</f>
        <v>2752160</v>
      </c>
      <c r="F86" s="66">
        <f>F88+F89+F90+F91</f>
        <v>2560940</v>
      </c>
      <c r="G86" s="67">
        <f>G88+G89+G90+G91</f>
        <v>2562744</v>
      </c>
      <c r="H86" s="62">
        <f>(G86/F86)*100</f>
        <v>100.07044288425344</v>
      </c>
    </row>
    <row r="87" spans="1:8" ht="12.75" customHeight="1" hidden="1">
      <c r="A87" s="63"/>
      <c r="B87" s="64"/>
      <c r="C87" s="64"/>
      <c r="D87" s="65"/>
      <c r="E87" s="66"/>
      <c r="F87" s="66"/>
      <c r="G87" s="67"/>
      <c r="H87" s="62"/>
    </row>
    <row r="88" spans="1:8" ht="61.5" customHeight="1">
      <c r="A88" s="12"/>
      <c r="B88" s="2"/>
      <c r="C88" s="2" t="s">
        <v>119</v>
      </c>
      <c r="D88" s="3" t="s">
        <v>55</v>
      </c>
      <c r="E88" s="9">
        <v>5430</v>
      </c>
      <c r="F88" s="9">
        <v>5430</v>
      </c>
      <c r="G88" s="6">
        <v>7005</v>
      </c>
      <c r="H88" s="18">
        <f>(G88/F88)*100</f>
        <v>129.00552486187846</v>
      </c>
    </row>
    <row r="89" spans="1:8" ht="15">
      <c r="A89" s="12"/>
      <c r="B89" s="2"/>
      <c r="C89" s="2" t="s">
        <v>124</v>
      </c>
      <c r="D89" s="3" t="s">
        <v>13</v>
      </c>
      <c r="E89" s="9">
        <v>40</v>
      </c>
      <c r="F89" s="9">
        <v>40</v>
      </c>
      <c r="G89" s="6">
        <v>66</v>
      </c>
      <c r="H89" s="18">
        <f aca="true" t="shared" si="2" ref="H89:H151">(G89/F89)*100</f>
        <v>165</v>
      </c>
    </row>
    <row r="90" spans="1:8" ht="15">
      <c r="A90" s="12"/>
      <c r="B90" s="2"/>
      <c r="C90" s="2" t="s">
        <v>125</v>
      </c>
      <c r="D90" s="3" t="s">
        <v>14</v>
      </c>
      <c r="E90" s="9">
        <v>120</v>
      </c>
      <c r="F90" s="9">
        <v>120</v>
      </c>
      <c r="G90" s="6">
        <v>323</v>
      </c>
      <c r="H90" s="18">
        <f t="shared" si="2"/>
        <v>269.1666666666667</v>
      </c>
    </row>
    <row r="91" spans="1:8" ht="29.25" customHeight="1">
      <c r="A91" s="12"/>
      <c r="B91" s="2"/>
      <c r="C91" s="2">
        <v>2310</v>
      </c>
      <c r="D91" s="3" t="s">
        <v>56</v>
      </c>
      <c r="E91" s="9">
        <v>2746570</v>
      </c>
      <c r="F91" s="9">
        <v>2555350</v>
      </c>
      <c r="G91" s="6">
        <v>2555350</v>
      </c>
      <c r="H91" s="18">
        <f t="shared" si="2"/>
        <v>100</v>
      </c>
    </row>
    <row r="92" spans="1:8" ht="15">
      <c r="A92" s="12"/>
      <c r="B92" s="2">
        <v>80111</v>
      </c>
      <c r="C92" s="2"/>
      <c r="D92" s="3" t="s">
        <v>57</v>
      </c>
      <c r="E92" s="9">
        <f>E93</f>
        <v>40</v>
      </c>
      <c r="F92" s="9">
        <f>F93</f>
        <v>40</v>
      </c>
      <c r="G92" s="6">
        <f>G93</f>
        <v>48</v>
      </c>
      <c r="H92" s="18">
        <f t="shared" si="2"/>
        <v>120</v>
      </c>
    </row>
    <row r="93" spans="1:8" ht="15">
      <c r="A93" s="14"/>
      <c r="B93" s="10"/>
      <c r="C93" s="10" t="s">
        <v>125</v>
      </c>
      <c r="D93" s="11" t="s">
        <v>14</v>
      </c>
      <c r="E93" s="23">
        <v>40</v>
      </c>
      <c r="F93" s="23">
        <v>40</v>
      </c>
      <c r="G93" s="20">
        <v>48</v>
      </c>
      <c r="H93" s="19">
        <f t="shared" si="2"/>
        <v>120</v>
      </c>
    </row>
    <row r="94" spans="1:8" ht="15">
      <c r="A94" s="12"/>
      <c r="B94" s="2">
        <v>80113</v>
      </c>
      <c r="C94" s="2"/>
      <c r="D94" s="3" t="s">
        <v>58</v>
      </c>
      <c r="E94" s="9">
        <f>E95</f>
        <v>22880</v>
      </c>
      <c r="F94" s="9">
        <f>F95</f>
        <v>19580</v>
      </c>
      <c r="G94" s="6">
        <f>G95</f>
        <v>17585</v>
      </c>
      <c r="H94" s="18">
        <f t="shared" si="2"/>
        <v>89.81103166496425</v>
      </c>
    </row>
    <row r="95" spans="1:8" ht="45.75" customHeight="1" thickBot="1">
      <c r="A95" s="42"/>
      <c r="B95" s="43"/>
      <c r="C95" s="43">
        <v>2310</v>
      </c>
      <c r="D95" s="54" t="s">
        <v>59</v>
      </c>
      <c r="E95" s="56">
        <v>22880</v>
      </c>
      <c r="F95" s="56">
        <v>19580</v>
      </c>
      <c r="G95" s="55">
        <v>17585</v>
      </c>
      <c r="H95" s="40">
        <f t="shared" si="2"/>
        <v>89.81103166496425</v>
      </c>
    </row>
    <row r="96" spans="1:8" ht="15">
      <c r="A96" s="29"/>
      <c r="B96" s="30">
        <v>80120</v>
      </c>
      <c r="C96" s="30"/>
      <c r="D96" s="31" t="s">
        <v>60</v>
      </c>
      <c r="E96" s="41">
        <f>E97+E98+E99+E100</f>
        <v>3630</v>
      </c>
      <c r="F96" s="41">
        <f>F97+F98+F99+F100</f>
        <v>16336</v>
      </c>
      <c r="G96" s="32">
        <f>G97+G98+G99+G100</f>
        <v>17886</v>
      </c>
      <c r="H96" s="34">
        <f t="shared" si="2"/>
        <v>109.48824681684624</v>
      </c>
    </row>
    <row r="97" spans="1:8" ht="15">
      <c r="A97" s="12"/>
      <c r="B97" s="2"/>
      <c r="C97" s="2" t="s">
        <v>118</v>
      </c>
      <c r="D97" s="3" t="s">
        <v>12</v>
      </c>
      <c r="E97" s="9">
        <v>50</v>
      </c>
      <c r="F97" s="9">
        <v>121</v>
      </c>
      <c r="G97" s="6">
        <v>179</v>
      </c>
      <c r="H97" s="18">
        <f t="shared" si="2"/>
        <v>147.93388429752065</v>
      </c>
    </row>
    <row r="98" spans="1:8" ht="60" customHeight="1">
      <c r="A98" s="12"/>
      <c r="B98" s="2"/>
      <c r="C98" s="2" t="s">
        <v>119</v>
      </c>
      <c r="D98" s="3" t="s">
        <v>55</v>
      </c>
      <c r="E98" s="9">
        <v>2430</v>
      </c>
      <c r="F98" s="9">
        <v>4260</v>
      </c>
      <c r="G98" s="6">
        <v>4315</v>
      </c>
      <c r="H98" s="18">
        <f t="shared" si="2"/>
        <v>101.29107981220658</v>
      </c>
    </row>
    <row r="99" spans="1:8" ht="15">
      <c r="A99" s="12"/>
      <c r="B99" s="2"/>
      <c r="C99" s="2" t="s">
        <v>124</v>
      </c>
      <c r="D99" s="3" t="s">
        <v>13</v>
      </c>
      <c r="E99" s="9">
        <v>520</v>
      </c>
      <c r="F99" s="9">
        <v>825</v>
      </c>
      <c r="G99" s="6">
        <v>959</v>
      </c>
      <c r="H99" s="18">
        <f t="shared" si="2"/>
        <v>116.24242424242424</v>
      </c>
    </row>
    <row r="100" spans="1:8" ht="15">
      <c r="A100" s="12"/>
      <c r="B100" s="2"/>
      <c r="C100" s="2" t="s">
        <v>125</v>
      </c>
      <c r="D100" s="3" t="s">
        <v>14</v>
      </c>
      <c r="E100" s="9">
        <v>630</v>
      </c>
      <c r="F100" s="9">
        <v>11130</v>
      </c>
      <c r="G100" s="6">
        <v>12433</v>
      </c>
      <c r="H100" s="18">
        <f t="shared" si="2"/>
        <v>111.70709793351304</v>
      </c>
    </row>
    <row r="101" spans="1:8" ht="15">
      <c r="A101" s="12"/>
      <c r="B101" s="2">
        <v>80130</v>
      </c>
      <c r="C101" s="2"/>
      <c r="D101" s="3" t="s">
        <v>61</v>
      </c>
      <c r="E101" s="9">
        <f>E102+E103+E104+E106+E107</f>
        <v>3900</v>
      </c>
      <c r="F101" s="9">
        <f>F102+F103+F104+F105+F106+F107</f>
        <v>42200</v>
      </c>
      <c r="G101" s="6">
        <f>G102+G103+G104+G105+G106+G107</f>
        <v>45244</v>
      </c>
      <c r="H101" s="18">
        <f t="shared" si="2"/>
        <v>107.2132701421801</v>
      </c>
    </row>
    <row r="102" spans="1:8" ht="15">
      <c r="A102" s="12"/>
      <c r="B102" s="2"/>
      <c r="C102" s="2" t="s">
        <v>118</v>
      </c>
      <c r="D102" s="3" t="s">
        <v>12</v>
      </c>
      <c r="E102" s="9">
        <v>200</v>
      </c>
      <c r="F102" s="9">
        <v>200</v>
      </c>
      <c r="G102" s="6">
        <v>2642</v>
      </c>
      <c r="H102" s="18">
        <f t="shared" si="2"/>
        <v>1321</v>
      </c>
    </row>
    <row r="103" spans="1:8" ht="60" customHeight="1">
      <c r="A103" s="12"/>
      <c r="B103" s="2"/>
      <c r="C103" s="2" t="s">
        <v>119</v>
      </c>
      <c r="D103" s="3" t="s">
        <v>55</v>
      </c>
      <c r="E103" s="9">
        <v>2000</v>
      </c>
      <c r="F103" s="9">
        <v>26000</v>
      </c>
      <c r="G103" s="6">
        <v>26079</v>
      </c>
      <c r="H103" s="18">
        <f t="shared" si="2"/>
        <v>100.30384615384615</v>
      </c>
    </row>
    <row r="104" spans="1:8" ht="15">
      <c r="A104" s="12"/>
      <c r="B104" s="2"/>
      <c r="C104" s="2" t="s">
        <v>121</v>
      </c>
      <c r="D104" s="3" t="s">
        <v>62</v>
      </c>
      <c r="E104" s="9">
        <v>1100</v>
      </c>
      <c r="F104" s="9">
        <v>1100</v>
      </c>
      <c r="G104" s="6">
        <v>821</v>
      </c>
      <c r="H104" s="18">
        <f t="shared" si="2"/>
        <v>74.63636363636364</v>
      </c>
    </row>
    <row r="105" spans="1:8" ht="15">
      <c r="A105" s="12"/>
      <c r="B105" s="2"/>
      <c r="C105" s="2" t="s">
        <v>123</v>
      </c>
      <c r="D105" s="3" t="s">
        <v>63</v>
      </c>
      <c r="E105" s="9"/>
      <c r="F105" s="6">
        <v>11300</v>
      </c>
      <c r="G105" s="6">
        <v>11900</v>
      </c>
      <c r="H105" s="18">
        <f t="shared" si="2"/>
        <v>105.30973451327435</v>
      </c>
    </row>
    <row r="106" spans="1:8" ht="15">
      <c r="A106" s="12"/>
      <c r="B106" s="2"/>
      <c r="C106" s="2" t="s">
        <v>124</v>
      </c>
      <c r="D106" s="3" t="s">
        <v>13</v>
      </c>
      <c r="E106" s="9">
        <v>400</v>
      </c>
      <c r="F106" s="9">
        <v>400</v>
      </c>
      <c r="G106" s="6">
        <v>511</v>
      </c>
      <c r="H106" s="18">
        <f t="shared" si="2"/>
        <v>127.75000000000001</v>
      </c>
    </row>
    <row r="107" spans="1:8" ht="15">
      <c r="A107" s="12"/>
      <c r="B107" s="2"/>
      <c r="C107" s="2" t="s">
        <v>125</v>
      </c>
      <c r="D107" s="3" t="s">
        <v>14</v>
      </c>
      <c r="E107" s="9">
        <v>200</v>
      </c>
      <c r="F107" s="9">
        <v>3200</v>
      </c>
      <c r="G107" s="6">
        <v>3291</v>
      </c>
      <c r="H107" s="18">
        <f t="shared" si="2"/>
        <v>102.84374999999999</v>
      </c>
    </row>
    <row r="108" spans="1:8" ht="15">
      <c r="A108" s="12"/>
      <c r="B108" s="2">
        <v>80146</v>
      </c>
      <c r="C108" s="2"/>
      <c r="D108" s="3" t="s">
        <v>64</v>
      </c>
      <c r="E108" s="9">
        <f>E109</f>
        <v>15090</v>
      </c>
      <c r="F108" s="9">
        <f>F109</f>
        <v>15090</v>
      </c>
      <c r="G108" s="6">
        <f>G109</f>
        <v>12054</v>
      </c>
      <c r="H108" s="18">
        <f t="shared" si="2"/>
        <v>79.8807157057654</v>
      </c>
    </row>
    <row r="109" spans="1:8" ht="30.75" customHeight="1">
      <c r="A109" s="12"/>
      <c r="B109" s="2"/>
      <c r="C109" s="2">
        <v>2310</v>
      </c>
      <c r="D109" s="3" t="s">
        <v>65</v>
      </c>
      <c r="E109" s="9">
        <v>15090</v>
      </c>
      <c r="F109" s="9">
        <v>15090</v>
      </c>
      <c r="G109" s="6">
        <v>12054</v>
      </c>
      <c r="H109" s="18">
        <f t="shared" si="2"/>
        <v>79.8807157057654</v>
      </c>
    </row>
    <row r="110" spans="1:8" ht="15">
      <c r="A110" s="12"/>
      <c r="B110" s="2">
        <v>80195</v>
      </c>
      <c r="C110" s="2"/>
      <c r="D110" s="3" t="s">
        <v>66</v>
      </c>
      <c r="E110" s="9"/>
      <c r="F110" s="9">
        <f>F111+F112</f>
        <v>13525</v>
      </c>
      <c r="G110" s="6">
        <f>G111+G112</f>
        <v>13525</v>
      </c>
      <c r="H110" s="18">
        <f t="shared" si="2"/>
        <v>100</v>
      </c>
    </row>
    <row r="111" spans="1:8" ht="31.5" customHeight="1">
      <c r="A111" s="12"/>
      <c r="B111" s="2"/>
      <c r="C111" s="2">
        <v>2130</v>
      </c>
      <c r="D111" s="3" t="s">
        <v>67</v>
      </c>
      <c r="E111" s="9"/>
      <c r="F111" s="6">
        <v>1300</v>
      </c>
      <c r="G111" s="6">
        <v>1300</v>
      </c>
      <c r="H111" s="18">
        <f t="shared" si="2"/>
        <v>100</v>
      </c>
    </row>
    <row r="112" spans="1:8" ht="35.25" customHeight="1">
      <c r="A112" s="14"/>
      <c r="B112" s="10"/>
      <c r="C112" s="10">
        <v>2310</v>
      </c>
      <c r="D112" s="11" t="s">
        <v>65</v>
      </c>
      <c r="E112" s="23"/>
      <c r="F112" s="23">
        <v>12225</v>
      </c>
      <c r="G112" s="20">
        <v>12225</v>
      </c>
      <c r="H112" s="19">
        <f t="shared" si="2"/>
        <v>100</v>
      </c>
    </row>
    <row r="113" spans="1:8" ht="14.25">
      <c r="A113" s="13">
        <v>851</v>
      </c>
      <c r="B113" s="4"/>
      <c r="C113" s="4"/>
      <c r="D113" s="5" t="s">
        <v>68</v>
      </c>
      <c r="E113" s="8">
        <f>E114</f>
        <v>1657000</v>
      </c>
      <c r="F113" s="8">
        <f>F115</f>
        <v>1584984</v>
      </c>
      <c r="G113" s="7">
        <f>G114</f>
        <v>1568446</v>
      </c>
      <c r="H113" s="18">
        <f t="shared" si="2"/>
        <v>98.95658252701605</v>
      </c>
    </row>
    <row r="114" spans="1:8" ht="33.75" customHeight="1" thickBot="1">
      <c r="A114" s="42"/>
      <c r="B114" s="43">
        <v>85156</v>
      </c>
      <c r="C114" s="43"/>
      <c r="D114" s="54" t="s">
        <v>69</v>
      </c>
      <c r="E114" s="56">
        <f>E115</f>
        <v>1657000</v>
      </c>
      <c r="F114" s="56">
        <f>F115</f>
        <v>1584984</v>
      </c>
      <c r="G114" s="55">
        <f>G115</f>
        <v>1568446</v>
      </c>
      <c r="H114" s="40">
        <f t="shared" si="2"/>
        <v>98.95658252701605</v>
      </c>
    </row>
    <row r="115" spans="1:8" ht="48" customHeight="1">
      <c r="A115" s="29"/>
      <c r="B115" s="30"/>
      <c r="C115" s="30">
        <v>2110</v>
      </c>
      <c r="D115" s="31" t="s">
        <v>6</v>
      </c>
      <c r="E115" s="41">
        <v>1657000</v>
      </c>
      <c r="F115" s="41">
        <v>1584984</v>
      </c>
      <c r="G115" s="32">
        <v>1568446</v>
      </c>
      <c r="H115" s="34">
        <f t="shared" si="2"/>
        <v>98.95658252701605</v>
      </c>
    </row>
    <row r="116" spans="1:8" ht="14.25">
      <c r="A116" s="13">
        <v>852</v>
      </c>
      <c r="B116" s="4"/>
      <c r="C116" s="4"/>
      <c r="D116" s="5" t="s">
        <v>70</v>
      </c>
      <c r="E116" s="8">
        <f>E117+E123+E132</f>
        <v>8847390</v>
      </c>
      <c r="F116" s="8">
        <f>F117+F123+F132</f>
        <v>8593680</v>
      </c>
      <c r="G116" s="7">
        <f>G117+G123+G132</f>
        <v>8638518</v>
      </c>
      <c r="H116" s="18">
        <f t="shared" si="2"/>
        <v>100.52175552266316</v>
      </c>
    </row>
    <row r="117" spans="1:8" ht="15">
      <c r="A117" s="15"/>
      <c r="B117" s="2">
        <v>85201</v>
      </c>
      <c r="C117" s="2"/>
      <c r="D117" s="3" t="s">
        <v>71</v>
      </c>
      <c r="E117" s="9">
        <f>E118+E119+E121+E122</f>
        <v>343450</v>
      </c>
      <c r="F117" s="9">
        <f>F118+F119+F121+F122</f>
        <v>156350</v>
      </c>
      <c r="G117" s="6">
        <f>G118+G119+G120+G121+G122</f>
        <v>160730</v>
      </c>
      <c r="H117" s="18">
        <f t="shared" si="2"/>
        <v>102.80140709945636</v>
      </c>
    </row>
    <row r="118" spans="1:8" ht="43.5" customHeight="1">
      <c r="A118" s="12"/>
      <c r="B118" s="2"/>
      <c r="C118" s="2" t="s">
        <v>117</v>
      </c>
      <c r="D118" s="3" t="s">
        <v>110</v>
      </c>
      <c r="E118" s="9">
        <v>3000</v>
      </c>
      <c r="F118" s="9">
        <v>3000</v>
      </c>
      <c r="G118" s="6">
        <v>2100</v>
      </c>
      <c r="H118" s="18">
        <f t="shared" si="2"/>
        <v>70</v>
      </c>
    </row>
    <row r="119" spans="1:8" ht="15">
      <c r="A119" s="12"/>
      <c r="B119" s="2"/>
      <c r="C119" s="2" t="s">
        <v>121</v>
      </c>
      <c r="D119" s="3" t="s">
        <v>62</v>
      </c>
      <c r="E119" s="9">
        <v>339550</v>
      </c>
      <c r="F119" s="9">
        <v>152450</v>
      </c>
      <c r="G119" s="6">
        <v>153526</v>
      </c>
      <c r="H119" s="18">
        <f t="shared" si="2"/>
        <v>100.7058051820269</v>
      </c>
    </row>
    <row r="120" spans="1:8" ht="15">
      <c r="A120" s="12"/>
      <c r="B120" s="2"/>
      <c r="C120" s="2" t="s">
        <v>123</v>
      </c>
      <c r="D120" s="3" t="s">
        <v>63</v>
      </c>
      <c r="E120" s="9"/>
      <c r="F120" s="9"/>
      <c r="G120" s="6">
        <v>4080</v>
      </c>
      <c r="H120" s="18"/>
    </row>
    <row r="121" spans="1:8" ht="15">
      <c r="A121" s="12"/>
      <c r="B121" s="2"/>
      <c r="C121" s="2" t="s">
        <v>124</v>
      </c>
      <c r="D121" s="3" t="s">
        <v>13</v>
      </c>
      <c r="E121" s="9">
        <v>790</v>
      </c>
      <c r="F121" s="9">
        <v>790</v>
      </c>
      <c r="G121" s="6">
        <v>923</v>
      </c>
      <c r="H121" s="18">
        <f t="shared" si="2"/>
        <v>116.83544303797468</v>
      </c>
    </row>
    <row r="122" spans="1:8" ht="15">
      <c r="A122" s="12"/>
      <c r="B122" s="2"/>
      <c r="C122" s="2" t="s">
        <v>125</v>
      </c>
      <c r="D122" s="3" t="s">
        <v>14</v>
      </c>
      <c r="E122" s="9">
        <v>110</v>
      </c>
      <c r="F122" s="9">
        <v>110</v>
      </c>
      <c r="G122" s="6">
        <v>101</v>
      </c>
      <c r="H122" s="18">
        <f t="shared" si="2"/>
        <v>91.81818181818183</v>
      </c>
    </row>
    <row r="123" spans="1:8" ht="15">
      <c r="A123" s="12"/>
      <c r="B123" s="2">
        <v>85202</v>
      </c>
      <c r="C123" s="2"/>
      <c r="D123" s="3" t="s">
        <v>72</v>
      </c>
      <c r="E123" s="9">
        <f>E124+E125+E126+E127+E128+E129+E130+E131</f>
        <v>8503550</v>
      </c>
      <c r="F123" s="9">
        <f>F124+F125+F126+F127+F128+F129+F130+F131</f>
        <v>8436940</v>
      </c>
      <c r="G123" s="6">
        <f>G124+G125+G126+G127+G128+G129+G130+G131</f>
        <v>8477043</v>
      </c>
      <c r="H123" s="18">
        <f t="shared" si="2"/>
        <v>100.47532636240153</v>
      </c>
    </row>
    <row r="124" spans="1:8" ht="61.5" customHeight="1">
      <c r="A124" s="12"/>
      <c r="B124" s="2"/>
      <c r="C124" s="2" t="s">
        <v>119</v>
      </c>
      <c r="D124" s="3" t="s">
        <v>26</v>
      </c>
      <c r="E124" s="9">
        <v>4642</v>
      </c>
      <c r="F124" s="9">
        <v>3392</v>
      </c>
      <c r="G124" s="6">
        <v>3841</v>
      </c>
      <c r="H124" s="18">
        <f t="shared" si="2"/>
        <v>113.2370283018868</v>
      </c>
    </row>
    <row r="125" spans="1:8" ht="15">
      <c r="A125" s="12"/>
      <c r="B125" s="2"/>
      <c r="C125" s="2" t="s">
        <v>121</v>
      </c>
      <c r="D125" s="3" t="s">
        <v>62</v>
      </c>
      <c r="E125" s="9">
        <v>1394000</v>
      </c>
      <c r="F125" s="9">
        <v>1612664</v>
      </c>
      <c r="G125" s="6">
        <v>1653941</v>
      </c>
      <c r="H125" s="18">
        <f t="shared" si="2"/>
        <v>102.55955363299485</v>
      </c>
    </row>
    <row r="126" spans="1:8" ht="15">
      <c r="A126" s="12"/>
      <c r="B126" s="2"/>
      <c r="C126" s="2" t="s">
        <v>124</v>
      </c>
      <c r="D126" s="3" t="s">
        <v>13</v>
      </c>
      <c r="E126" s="9">
        <v>2700</v>
      </c>
      <c r="F126" s="9">
        <v>3450</v>
      </c>
      <c r="G126" s="6">
        <v>4547</v>
      </c>
      <c r="H126" s="18">
        <f t="shared" si="2"/>
        <v>131.79710144927537</v>
      </c>
    </row>
    <row r="127" spans="1:8" ht="15">
      <c r="A127" s="12"/>
      <c r="B127" s="2"/>
      <c r="C127" s="2" t="s">
        <v>125</v>
      </c>
      <c r="D127" s="3" t="s">
        <v>14</v>
      </c>
      <c r="E127" s="9">
        <v>800</v>
      </c>
      <c r="F127" s="9">
        <v>2970</v>
      </c>
      <c r="G127" s="6">
        <v>3472</v>
      </c>
      <c r="H127" s="18">
        <f t="shared" si="2"/>
        <v>116.90235690235691</v>
      </c>
    </row>
    <row r="128" spans="1:8" ht="15">
      <c r="A128" s="12"/>
      <c r="B128" s="2"/>
      <c r="C128" s="2">
        <v>2390</v>
      </c>
      <c r="D128" s="3" t="s">
        <v>16</v>
      </c>
      <c r="E128" s="9"/>
      <c r="F128" s="6">
        <v>21163</v>
      </c>
      <c r="G128" s="6">
        <v>21163</v>
      </c>
      <c r="H128" s="18">
        <f t="shared" si="2"/>
        <v>100</v>
      </c>
    </row>
    <row r="129" spans="1:8" ht="30" customHeight="1">
      <c r="A129" s="12"/>
      <c r="B129" s="2"/>
      <c r="C129" s="2">
        <v>2130</v>
      </c>
      <c r="D129" s="3" t="s">
        <v>67</v>
      </c>
      <c r="E129" s="9">
        <v>5541408</v>
      </c>
      <c r="F129" s="9">
        <v>5959771</v>
      </c>
      <c r="G129" s="6">
        <v>5957156</v>
      </c>
      <c r="H129" s="18">
        <f t="shared" si="2"/>
        <v>99.95612247517563</v>
      </c>
    </row>
    <row r="130" spans="1:8" ht="48.75" customHeight="1">
      <c r="A130" s="14"/>
      <c r="B130" s="10"/>
      <c r="C130" s="10">
        <v>6260</v>
      </c>
      <c r="D130" s="11" t="s">
        <v>18</v>
      </c>
      <c r="E130" s="23">
        <v>804000</v>
      </c>
      <c r="F130" s="20">
        <v>693530</v>
      </c>
      <c r="G130" s="20">
        <v>692923</v>
      </c>
      <c r="H130" s="19">
        <f t="shared" si="2"/>
        <v>99.91247674938359</v>
      </c>
    </row>
    <row r="131" spans="1:8" ht="36.75" customHeight="1">
      <c r="A131" s="12"/>
      <c r="B131" s="2"/>
      <c r="C131" s="2">
        <v>6430</v>
      </c>
      <c r="D131" s="3" t="s">
        <v>73</v>
      </c>
      <c r="E131" s="9">
        <v>756000</v>
      </c>
      <c r="F131" s="6">
        <v>140000</v>
      </c>
      <c r="G131" s="6">
        <v>140000</v>
      </c>
      <c r="H131" s="18">
        <f t="shared" si="2"/>
        <v>100</v>
      </c>
    </row>
    <row r="132" spans="1:8" ht="15">
      <c r="A132" s="24"/>
      <c r="B132" s="25">
        <v>85218</v>
      </c>
      <c r="C132" s="25"/>
      <c r="D132" s="26" t="s">
        <v>74</v>
      </c>
      <c r="E132" s="27">
        <f>E133+E134</f>
        <v>390</v>
      </c>
      <c r="F132" s="27">
        <f>F133+F134</f>
        <v>390</v>
      </c>
      <c r="G132" s="28">
        <f>G133+G134</f>
        <v>745</v>
      </c>
      <c r="H132" s="17">
        <f t="shared" si="2"/>
        <v>191.02564102564102</v>
      </c>
    </row>
    <row r="133" spans="1:8" ht="15.75" thickBot="1">
      <c r="A133" s="35"/>
      <c r="B133" s="36"/>
      <c r="C133" s="36" t="s">
        <v>124</v>
      </c>
      <c r="D133" s="37" t="s">
        <v>13</v>
      </c>
      <c r="E133" s="38">
        <v>300</v>
      </c>
      <c r="F133" s="38">
        <v>300</v>
      </c>
      <c r="G133" s="39">
        <v>686</v>
      </c>
      <c r="H133" s="21">
        <f t="shared" si="2"/>
        <v>228.66666666666666</v>
      </c>
    </row>
    <row r="134" spans="1:8" ht="15">
      <c r="A134" s="29"/>
      <c r="B134" s="30"/>
      <c r="C134" s="30" t="s">
        <v>125</v>
      </c>
      <c r="D134" s="31" t="s">
        <v>75</v>
      </c>
      <c r="E134" s="41">
        <v>90</v>
      </c>
      <c r="F134" s="41">
        <v>90</v>
      </c>
      <c r="G134" s="32">
        <v>59</v>
      </c>
      <c r="H134" s="34">
        <f t="shared" si="2"/>
        <v>65.55555555555556</v>
      </c>
    </row>
    <row r="135" spans="1:8" ht="27" customHeight="1">
      <c r="A135" s="13">
        <v>853</v>
      </c>
      <c r="B135" s="4"/>
      <c r="C135" s="4"/>
      <c r="D135" s="5" t="s">
        <v>76</v>
      </c>
      <c r="E135" s="8">
        <f>E136+E138</f>
        <v>98450</v>
      </c>
      <c r="F135" s="8">
        <f>F136+F138+F142</f>
        <v>150535</v>
      </c>
      <c r="G135" s="7">
        <f>G136+G138+G142</f>
        <v>156341</v>
      </c>
      <c r="H135" s="18">
        <f t="shared" si="2"/>
        <v>103.85691035307403</v>
      </c>
    </row>
    <row r="136" spans="1:8" ht="15.75" customHeight="1">
      <c r="A136" s="12"/>
      <c r="B136" s="2">
        <v>85324</v>
      </c>
      <c r="C136" s="2"/>
      <c r="D136" s="3" t="s">
        <v>78</v>
      </c>
      <c r="E136" s="6">
        <f>E137</f>
        <v>13000</v>
      </c>
      <c r="F136" s="6">
        <f>F137</f>
        <v>13000</v>
      </c>
      <c r="G136" s="6">
        <f>G137</f>
        <v>18072</v>
      </c>
      <c r="H136" s="18">
        <f t="shared" si="2"/>
        <v>139.01538461538462</v>
      </c>
    </row>
    <row r="137" spans="1:8" ht="15">
      <c r="A137" s="12"/>
      <c r="B137" s="2"/>
      <c r="C137" s="2" t="s">
        <v>125</v>
      </c>
      <c r="D137" s="3" t="s">
        <v>75</v>
      </c>
      <c r="E137" s="6">
        <v>13000</v>
      </c>
      <c r="F137" s="6">
        <v>13000</v>
      </c>
      <c r="G137" s="6">
        <v>18072</v>
      </c>
      <c r="H137" s="18">
        <f t="shared" si="2"/>
        <v>139.01538461538462</v>
      </c>
    </row>
    <row r="138" spans="1:8" ht="15">
      <c r="A138" s="12"/>
      <c r="B138" s="2">
        <v>85333</v>
      </c>
      <c r="C138" s="2"/>
      <c r="D138" s="3" t="s">
        <v>79</v>
      </c>
      <c r="E138" s="9">
        <f>E139+E140+E141</f>
        <v>85450</v>
      </c>
      <c r="F138" s="9">
        <f>F139+F140+F141</f>
        <v>113450</v>
      </c>
      <c r="G138" s="6">
        <f>G139+G140+G141</f>
        <v>114184</v>
      </c>
      <c r="H138" s="18">
        <f t="shared" si="2"/>
        <v>100.64698104892022</v>
      </c>
    </row>
    <row r="139" spans="1:8" ht="15">
      <c r="A139" s="12"/>
      <c r="B139" s="2"/>
      <c r="C139" s="2" t="s">
        <v>124</v>
      </c>
      <c r="D139" s="3" t="s">
        <v>13</v>
      </c>
      <c r="E139" s="9">
        <v>200</v>
      </c>
      <c r="F139" s="9">
        <v>200</v>
      </c>
      <c r="G139" s="6">
        <v>846</v>
      </c>
      <c r="H139" s="18">
        <f t="shared" si="2"/>
        <v>423.00000000000006</v>
      </c>
    </row>
    <row r="140" spans="1:8" ht="15">
      <c r="A140" s="12"/>
      <c r="B140" s="2"/>
      <c r="C140" s="2" t="s">
        <v>125</v>
      </c>
      <c r="D140" s="3" t="s">
        <v>14</v>
      </c>
      <c r="E140" s="9">
        <v>250</v>
      </c>
      <c r="F140" s="9">
        <v>250</v>
      </c>
      <c r="G140" s="6">
        <v>338</v>
      </c>
      <c r="H140" s="18">
        <f t="shared" si="2"/>
        <v>135.20000000000002</v>
      </c>
    </row>
    <row r="141" spans="1:8" ht="45.75" customHeight="1">
      <c r="A141" s="12"/>
      <c r="B141" s="2"/>
      <c r="C141" s="2">
        <v>2320</v>
      </c>
      <c r="D141" s="3" t="s">
        <v>80</v>
      </c>
      <c r="E141" s="9">
        <v>85000</v>
      </c>
      <c r="F141" s="9">
        <v>113000</v>
      </c>
      <c r="G141" s="6">
        <v>113000</v>
      </c>
      <c r="H141" s="18">
        <f t="shared" si="2"/>
        <v>100</v>
      </c>
    </row>
    <row r="142" spans="1:8" ht="15">
      <c r="A142" s="12"/>
      <c r="B142" s="2">
        <v>85334</v>
      </c>
      <c r="C142" s="2"/>
      <c r="D142" s="3" t="s">
        <v>81</v>
      </c>
      <c r="E142" s="6" t="s">
        <v>138</v>
      </c>
      <c r="F142" s="6">
        <f>F143</f>
        <v>24085</v>
      </c>
      <c r="G142" s="6">
        <f>G143</f>
        <v>24085</v>
      </c>
      <c r="H142" s="18">
        <f t="shared" si="2"/>
        <v>100</v>
      </c>
    </row>
    <row r="143" spans="1:8" ht="44.25" customHeight="1">
      <c r="A143" s="12"/>
      <c r="B143" s="2"/>
      <c r="C143" s="2">
        <v>2110</v>
      </c>
      <c r="D143" s="3" t="s">
        <v>6</v>
      </c>
      <c r="E143" s="6" t="s">
        <v>138</v>
      </c>
      <c r="F143" s="6">
        <v>24085</v>
      </c>
      <c r="G143" s="6">
        <v>24085</v>
      </c>
      <c r="H143" s="18">
        <f t="shared" si="2"/>
        <v>100</v>
      </c>
    </row>
    <row r="144" spans="1:8" ht="14.25">
      <c r="A144" s="13">
        <v>854</v>
      </c>
      <c r="B144" s="4"/>
      <c r="C144" s="4"/>
      <c r="D144" s="5" t="s">
        <v>82</v>
      </c>
      <c r="E144" s="8">
        <f>E145+E149+E156+E161+E164+E176</f>
        <v>1985320</v>
      </c>
      <c r="F144" s="8">
        <f>F145+F149+F156+F161+F164+F171+F176</f>
        <v>2220798</v>
      </c>
      <c r="G144" s="7">
        <f>G145+G149+G156+G161+G164+G171+G176</f>
        <v>2274154</v>
      </c>
      <c r="H144" s="18">
        <f t="shared" si="2"/>
        <v>102.4025598005762</v>
      </c>
    </row>
    <row r="145" spans="1:8" ht="15">
      <c r="A145" s="12"/>
      <c r="B145" s="2">
        <v>85401</v>
      </c>
      <c r="C145" s="2"/>
      <c r="D145" s="3" t="s">
        <v>83</v>
      </c>
      <c r="E145" s="9">
        <f>E146+E147+E148</f>
        <v>286760</v>
      </c>
      <c r="F145" s="9">
        <f>F146+F147+F148</f>
        <v>321480</v>
      </c>
      <c r="G145" s="6">
        <f>G146+G147+G148</f>
        <v>333771</v>
      </c>
      <c r="H145" s="18">
        <f t="shared" si="2"/>
        <v>103.82325494587532</v>
      </c>
    </row>
    <row r="146" spans="1:8" ht="15">
      <c r="A146" s="12"/>
      <c r="B146" s="2"/>
      <c r="C146" s="2" t="s">
        <v>121</v>
      </c>
      <c r="D146" s="3" t="s">
        <v>62</v>
      </c>
      <c r="E146" s="9">
        <v>114000</v>
      </c>
      <c r="F146" s="9">
        <v>170300</v>
      </c>
      <c r="G146" s="6">
        <v>182585</v>
      </c>
      <c r="H146" s="18">
        <f t="shared" si="2"/>
        <v>107.21374045801527</v>
      </c>
    </row>
    <row r="147" spans="1:8" ht="15">
      <c r="A147" s="12"/>
      <c r="B147" s="2"/>
      <c r="C147" s="2" t="s">
        <v>125</v>
      </c>
      <c r="D147" s="3" t="s">
        <v>14</v>
      </c>
      <c r="E147" s="9">
        <v>10</v>
      </c>
      <c r="F147" s="9">
        <v>10</v>
      </c>
      <c r="G147" s="6">
        <v>16</v>
      </c>
      <c r="H147" s="18">
        <f t="shared" si="2"/>
        <v>160</v>
      </c>
    </row>
    <row r="148" spans="1:8" ht="32.25" customHeight="1">
      <c r="A148" s="12"/>
      <c r="B148" s="2"/>
      <c r="C148" s="2">
        <v>2310</v>
      </c>
      <c r="D148" s="3" t="s">
        <v>84</v>
      </c>
      <c r="E148" s="9">
        <v>172750</v>
      </c>
      <c r="F148" s="9">
        <v>151170</v>
      </c>
      <c r="G148" s="6">
        <v>151170</v>
      </c>
      <c r="H148" s="18">
        <f t="shared" si="2"/>
        <v>100</v>
      </c>
    </row>
    <row r="149" spans="1:8" ht="15">
      <c r="A149" s="12"/>
      <c r="B149" s="2">
        <v>85403</v>
      </c>
      <c r="C149" s="2"/>
      <c r="D149" s="3" t="s">
        <v>85</v>
      </c>
      <c r="E149" s="9">
        <f>E150+E151+E153+E154</f>
        <v>156970</v>
      </c>
      <c r="F149" s="9">
        <f>F150+F151+F153+F154+F155</f>
        <v>216970</v>
      </c>
      <c r="G149" s="6">
        <f>G150+G151+G152+G153+G154+G155</f>
        <v>246448</v>
      </c>
      <c r="H149" s="18">
        <f t="shared" si="2"/>
        <v>113.58621007512559</v>
      </c>
    </row>
    <row r="150" spans="1:8" ht="64.5" customHeight="1">
      <c r="A150" s="12"/>
      <c r="B150" s="2"/>
      <c r="C150" s="2" t="s">
        <v>119</v>
      </c>
      <c r="D150" s="3" t="s">
        <v>55</v>
      </c>
      <c r="E150" s="9">
        <v>10070</v>
      </c>
      <c r="F150" s="9">
        <v>10070</v>
      </c>
      <c r="G150" s="6">
        <v>13507</v>
      </c>
      <c r="H150" s="18">
        <f t="shared" si="2"/>
        <v>134.13108242303872</v>
      </c>
    </row>
    <row r="151" spans="1:8" ht="15">
      <c r="A151" s="14"/>
      <c r="B151" s="10"/>
      <c r="C151" s="10" t="s">
        <v>121</v>
      </c>
      <c r="D151" s="11" t="s">
        <v>62</v>
      </c>
      <c r="E151" s="23">
        <v>145000</v>
      </c>
      <c r="F151" s="23">
        <v>145000</v>
      </c>
      <c r="G151" s="20">
        <v>167931</v>
      </c>
      <c r="H151" s="19">
        <f t="shared" si="2"/>
        <v>115.8144827586207</v>
      </c>
    </row>
    <row r="152" spans="1:8" ht="15">
      <c r="A152" s="12"/>
      <c r="B152" s="2"/>
      <c r="C152" s="2" t="s">
        <v>123</v>
      </c>
      <c r="D152" s="3" t="s">
        <v>63</v>
      </c>
      <c r="E152" s="9"/>
      <c r="F152" s="6"/>
      <c r="G152" s="6">
        <v>1622</v>
      </c>
      <c r="H152" s="18"/>
    </row>
    <row r="153" spans="1:8" ht="15">
      <c r="A153" s="24"/>
      <c r="B153" s="25"/>
      <c r="C153" s="25" t="s">
        <v>124</v>
      </c>
      <c r="D153" s="26" t="s">
        <v>13</v>
      </c>
      <c r="E153" s="27">
        <v>1500</v>
      </c>
      <c r="F153" s="27">
        <v>1500</v>
      </c>
      <c r="G153" s="28">
        <v>1521</v>
      </c>
      <c r="H153" s="17">
        <f aca="true" t="shared" si="3" ref="H153:H188">(G153/F153)*100</f>
        <v>101.4</v>
      </c>
    </row>
    <row r="154" spans="1:8" ht="15.75" thickBot="1">
      <c r="A154" s="35"/>
      <c r="B154" s="36"/>
      <c r="C154" s="36" t="s">
        <v>125</v>
      </c>
      <c r="D154" s="37" t="s">
        <v>14</v>
      </c>
      <c r="E154" s="38">
        <v>400</v>
      </c>
      <c r="F154" s="38">
        <v>400</v>
      </c>
      <c r="G154" s="39">
        <v>1867</v>
      </c>
      <c r="H154" s="21">
        <f t="shared" si="3"/>
        <v>466.75000000000006</v>
      </c>
    </row>
    <row r="155" spans="1:8" ht="48" customHeight="1">
      <c r="A155" s="29"/>
      <c r="B155" s="30"/>
      <c r="C155" s="30">
        <v>6260</v>
      </c>
      <c r="D155" s="31" t="s">
        <v>18</v>
      </c>
      <c r="E155" s="41"/>
      <c r="F155" s="32">
        <v>60000</v>
      </c>
      <c r="G155" s="32">
        <v>60000</v>
      </c>
      <c r="H155" s="34">
        <f t="shared" si="3"/>
        <v>100</v>
      </c>
    </row>
    <row r="156" spans="1:8" ht="30.75" customHeight="1">
      <c r="A156" s="12"/>
      <c r="B156" s="2">
        <v>85406</v>
      </c>
      <c r="C156" s="2"/>
      <c r="D156" s="3" t="s">
        <v>86</v>
      </c>
      <c r="E156" s="9">
        <f>E157+E159+E160</f>
        <v>3020</v>
      </c>
      <c r="F156" s="9">
        <f>F157+F158+F159+F160</f>
        <v>4520</v>
      </c>
      <c r="G156" s="6">
        <f>G157+G158+G159+G160</f>
        <v>4689</v>
      </c>
      <c r="H156" s="18">
        <f t="shared" si="3"/>
        <v>103.73893805309736</v>
      </c>
    </row>
    <row r="157" spans="1:8" ht="63" customHeight="1">
      <c r="A157" s="12"/>
      <c r="B157" s="2"/>
      <c r="C157" s="2" t="s">
        <v>119</v>
      </c>
      <c r="D157" s="3" t="s">
        <v>87</v>
      </c>
      <c r="E157" s="9">
        <v>2660</v>
      </c>
      <c r="F157" s="9">
        <v>2660</v>
      </c>
      <c r="G157" s="6">
        <v>2780</v>
      </c>
      <c r="H157" s="18">
        <f t="shared" si="3"/>
        <v>104.51127819548873</v>
      </c>
    </row>
    <row r="158" spans="1:8" ht="15">
      <c r="A158" s="12"/>
      <c r="B158" s="2"/>
      <c r="C158" s="2" t="s">
        <v>121</v>
      </c>
      <c r="D158" s="3" t="s">
        <v>62</v>
      </c>
      <c r="E158" s="9"/>
      <c r="F158" s="6">
        <v>1500</v>
      </c>
      <c r="G158" s="6">
        <v>1500</v>
      </c>
      <c r="H158" s="18">
        <f t="shared" si="3"/>
        <v>100</v>
      </c>
    </row>
    <row r="159" spans="1:8" ht="15">
      <c r="A159" s="12"/>
      <c r="B159" s="2"/>
      <c r="C159" s="2" t="s">
        <v>124</v>
      </c>
      <c r="D159" s="3" t="s">
        <v>13</v>
      </c>
      <c r="E159" s="9">
        <v>250</v>
      </c>
      <c r="F159" s="9">
        <v>250</v>
      </c>
      <c r="G159" s="6">
        <v>296</v>
      </c>
      <c r="H159" s="18">
        <f t="shared" si="3"/>
        <v>118.39999999999999</v>
      </c>
    </row>
    <row r="160" spans="1:8" ht="15">
      <c r="A160" s="12"/>
      <c r="B160" s="2"/>
      <c r="C160" s="2" t="s">
        <v>125</v>
      </c>
      <c r="D160" s="3" t="s">
        <v>14</v>
      </c>
      <c r="E160" s="9">
        <v>110</v>
      </c>
      <c r="F160" s="9">
        <v>110</v>
      </c>
      <c r="G160" s="6">
        <v>113</v>
      </c>
      <c r="H160" s="18">
        <f t="shared" si="3"/>
        <v>102.72727272727273</v>
      </c>
    </row>
    <row r="161" spans="1:8" ht="15">
      <c r="A161" s="12"/>
      <c r="B161" s="2">
        <v>85410</v>
      </c>
      <c r="C161" s="2"/>
      <c r="D161" s="3" t="s">
        <v>88</v>
      </c>
      <c r="E161" s="9">
        <f>E162</f>
        <v>142520</v>
      </c>
      <c r="F161" s="9">
        <f>F162</f>
        <v>169650</v>
      </c>
      <c r="G161" s="6">
        <f>G162+G163</f>
        <v>170301</v>
      </c>
      <c r="H161" s="18">
        <f t="shared" si="3"/>
        <v>100.38373121131742</v>
      </c>
    </row>
    <row r="162" spans="1:8" ht="15">
      <c r="A162" s="12"/>
      <c r="B162" s="2"/>
      <c r="C162" s="2" t="s">
        <v>121</v>
      </c>
      <c r="D162" s="3" t="s">
        <v>62</v>
      </c>
      <c r="E162" s="9">
        <v>142520</v>
      </c>
      <c r="F162" s="9">
        <v>169650</v>
      </c>
      <c r="G162" s="6">
        <v>170289</v>
      </c>
      <c r="H162" s="18">
        <f t="shared" si="3"/>
        <v>100.37665782493367</v>
      </c>
    </row>
    <row r="163" spans="1:8" ht="15">
      <c r="A163" s="12"/>
      <c r="B163" s="2"/>
      <c r="C163" s="2" t="s">
        <v>125</v>
      </c>
      <c r="D163" s="3" t="s">
        <v>14</v>
      </c>
      <c r="E163" s="6"/>
      <c r="F163" s="9"/>
      <c r="G163" s="6">
        <v>12</v>
      </c>
      <c r="H163" s="18"/>
    </row>
    <row r="164" spans="1:8" ht="15">
      <c r="A164" s="12"/>
      <c r="B164" s="2">
        <v>85411</v>
      </c>
      <c r="C164" s="2"/>
      <c r="D164" s="3" t="s">
        <v>89</v>
      </c>
      <c r="E164" s="9">
        <f>E165+E166+E168+E169+E170</f>
        <v>1039050</v>
      </c>
      <c r="F164" s="9">
        <f>F165+F166+F167+F168+F169+F170</f>
        <v>1044329</v>
      </c>
      <c r="G164" s="6">
        <f>G165+G166+G167+G168+G169+G170</f>
        <v>1045141</v>
      </c>
      <c r="H164" s="18">
        <f t="shared" si="3"/>
        <v>100.07775327506945</v>
      </c>
    </row>
    <row r="165" spans="1:8" ht="62.25" customHeight="1">
      <c r="A165" s="12"/>
      <c r="B165" s="2"/>
      <c r="C165" s="2" t="s">
        <v>119</v>
      </c>
      <c r="D165" s="3" t="s">
        <v>87</v>
      </c>
      <c r="E165" s="9">
        <v>13500</v>
      </c>
      <c r="F165" s="9">
        <v>5939</v>
      </c>
      <c r="G165" s="6">
        <v>5939</v>
      </c>
      <c r="H165" s="18">
        <f t="shared" si="3"/>
        <v>100</v>
      </c>
    </row>
    <row r="166" spans="1:8" ht="15">
      <c r="A166" s="12"/>
      <c r="B166" s="2"/>
      <c r="C166" s="2" t="s">
        <v>121</v>
      </c>
      <c r="D166" s="3" t="s">
        <v>62</v>
      </c>
      <c r="E166" s="9">
        <v>986500</v>
      </c>
      <c r="F166" s="9">
        <v>999740</v>
      </c>
      <c r="G166" s="6">
        <v>1000436</v>
      </c>
      <c r="H166" s="18">
        <f t="shared" si="3"/>
        <v>100.06961810070618</v>
      </c>
    </row>
    <row r="167" spans="1:8" ht="15">
      <c r="A167" s="12"/>
      <c r="B167" s="2"/>
      <c r="C167" s="2" t="s">
        <v>122</v>
      </c>
      <c r="D167" s="3" t="s">
        <v>90</v>
      </c>
      <c r="E167" s="9"/>
      <c r="F167" s="6"/>
      <c r="G167" s="6">
        <v>270</v>
      </c>
      <c r="H167" s="18"/>
    </row>
    <row r="168" spans="1:8" ht="15">
      <c r="A168" s="12"/>
      <c r="B168" s="2"/>
      <c r="C168" s="2" t="s">
        <v>124</v>
      </c>
      <c r="D168" s="3" t="s">
        <v>13</v>
      </c>
      <c r="E168" s="9">
        <v>850</v>
      </c>
      <c r="F168" s="9">
        <v>850</v>
      </c>
      <c r="G168" s="6">
        <v>645</v>
      </c>
      <c r="H168" s="18">
        <f t="shared" si="3"/>
        <v>75.88235294117646</v>
      </c>
    </row>
    <row r="169" spans="1:8" ht="15">
      <c r="A169" s="12"/>
      <c r="B169" s="2"/>
      <c r="C169" s="2" t="s">
        <v>125</v>
      </c>
      <c r="D169" s="3" t="s">
        <v>14</v>
      </c>
      <c r="E169" s="9">
        <v>200</v>
      </c>
      <c r="F169" s="9">
        <v>200</v>
      </c>
      <c r="G169" s="6">
        <v>251</v>
      </c>
      <c r="H169" s="18">
        <f t="shared" si="3"/>
        <v>125.49999999999999</v>
      </c>
    </row>
    <row r="170" spans="1:8" ht="47.25" customHeight="1">
      <c r="A170" s="14"/>
      <c r="B170" s="10"/>
      <c r="C170" s="10">
        <v>6260</v>
      </c>
      <c r="D170" s="11" t="s">
        <v>18</v>
      </c>
      <c r="E170" s="23">
        <v>38000</v>
      </c>
      <c r="F170" s="20">
        <v>37600</v>
      </c>
      <c r="G170" s="20">
        <v>37600</v>
      </c>
      <c r="H170" s="19">
        <f t="shared" si="3"/>
        <v>100</v>
      </c>
    </row>
    <row r="171" spans="1:8" ht="15">
      <c r="A171" s="12"/>
      <c r="B171" s="2">
        <v>85415</v>
      </c>
      <c r="C171" s="2"/>
      <c r="D171" s="3" t="s">
        <v>91</v>
      </c>
      <c r="E171" s="9"/>
      <c r="F171" s="6">
        <f>F173+F174+F175</f>
        <v>91349</v>
      </c>
      <c r="G171" s="6">
        <f>G172+G173+G174+G175</f>
        <v>91362</v>
      </c>
      <c r="H171" s="18">
        <f t="shared" si="3"/>
        <v>100.01423113553514</v>
      </c>
    </row>
    <row r="172" spans="1:8" ht="15.75" thickBot="1">
      <c r="A172" s="42"/>
      <c r="B172" s="43"/>
      <c r="C172" s="43" t="s">
        <v>124</v>
      </c>
      <c r="D172" s="54" t="s">
        <v>13</v>
      </c>
      <c r="E172" s="56"/>
      <c r="F172" s="55"/>
      <c r="G172" s="55">
        <v>13</v>
      </c>
      <c r="H172" s="40"/>
    </row>
    <row r="173" spans="1:8" ht="34.5" customHeight="1">
      <c r="A173" s="29"/>
      <c r="B173" s="30"/>
      <c r="C173" s="30">
        <v>2310</v>
      </c>
      <c r="D173" s="31" t="s">
        <v>84</v>
      </c>
      <c r="E173" s="41"/>
      <c r="F173" s="32">
        <v>20854</v>
      </c>
      <c r="G173" s="32">
        <v>20854</v>
      </c>
      <c r="H173" s="34">
        <f t="shared" si="3"/>
        <v>100</v>
      </c>
    </row>
    <row r="174" spans="1:8" ht="90.75" customHeight="1">
      <c r="A174" s="12"/>
      <c r="B174" s="2"/>
      <c r="C174" s="2">
        <v>2338</v>
      </c>
      <c r="D174" s="3" t="s">
        <v>92</v>
      </c>
      <c r="E174" s="9"/>
      <c r="F174" s="6">
        <v>47972</v>
      </c>
      <c r="G174" s="6">
        <v>47972</v>
      </c>
      <c r="H174" s="18">
        <f t="shared" si="3"/>
        <v>100</v>
      </c>
    </row>
    <row r="175" spans="1:8" ht="104.25" customHeight="1">
      <c r="A175" s="12"/>
      <c r="B175" s="2"/>
      <c r="C175" s="2">
        <v>2339</v>
      </c>
      <c r="D175" s="3" t="s">
        <v>93</v>
      </c>
      <c r="E175" s="9"/>
      <c r="F175" s="6">
        <v>22523</v>
      </c>
      <c r="G175" s="6">
        <v>22523</v>
      </c>
      <c r="H175" s="18">
        <f t="shared" si="3"/>
        <v>100</v>
      </c>
    </row>
    <row r="176" spans="1:8" ht="15">
      <c r="A176" s="12"/>
      <c r="B176" s="2">
        <v>85417</v>
      </c>
      <c r="C176" s="2"/>
      <c r="D176" s="3" t="s">
        <v>94</v>
      </c>
      <c r="E176" s="9">
        <f>E177+E178+E179+E180</f>
        <v>357000</v>
      </c>
      <c r="F176" s="9">
        <f>F177+F178+F179+F180</f>
        <v>372500</v>
      </c>
      <c r="G176" s="6">
        <f>G177+G178+G179+G180</f>
        <v>382442</v>
      </c>
      <c r="H176" s="18">
        <f t="shared" si="3"/>
        <v>102.6689932885906</v>
      </c>
    </row>
    <row r="177" spans="1:8" ht="61.5" customHeight="1">
      <c r="A177" s="12"/>
      <c r="B177" s="2"/>
      <c r="C177" s="2" t="s">
        <v>119</v>
      </c>
      <c r="D177" s="3" t="s">
        <v>95</v>
      </c>
      <c r="E177" s="9">
        <v>2600</v>
      </c>
      <c r="F177" s="9">
        <v>10200</v>
      </c>
      <c r="G177" s="6">
        <v>10460</v>
      </c>
      <c r="H177" s="18">
        <f t="shared" si="3"/>
        <v>102.54901960784312</v>
      </c>
    </row>
    <row r="178" spans="1:8" ht="15">
      <c r="A178" s="12"/>
      <c r="B178" s="2"/>
      <c r="C178" s="2" t="s">
        <v>121</v>
      </c>
      <c r="D178" s="3" t="s">
        <v>62</v>
      </c>
      <c r="E178" s="9">
        <v>350000</v>
      </c>
      <c r="F178" s="9">
        <v>350000</v>
      </c>
      <c r="G178" s="6">
        <v>359301</v>
      </c>
      <c r="H178" s="18">
        <f t="shared" si="3"/>
        <v>102.65742857142857</v>
      </c>
    </row>
    <row r="179" spans="1:8" ht="15">
      <c r="A179" s="12"/>
      <c r="B179" s="2"/>
      <c r="C179" s="2" t="s">
        <v>124</v>
      </c>
      <c r="D179" s="3" t="s">
        <v>13</v>
      </c>
      <c r="E179" s="9">
        <v>1000</v>
      </c>
      <c r="F179" s="9">
        <v>1000</v>
      </c>
      <c r="G179" s="6">
        <v>1384</v>
      </c>
      <c r="H179" s="18">
        <f t="shared" si="3"/>
        <v>138.39999999999998</v>
      </c>
    </row>
    <row r="180" spans="1:8" ht="15">
      <c r="A180" s="12"/>
      <c r="B180" s="2"/>
      <c r="C180" s="2" t="s">
        <v>125</v>
      </c>
      <c r="D180" s="3" t="s">
        <v>14</v>
      </c>
      <c r="E180" s="9">
        <v>3400</v>
      </c>
      <c r="F180" s="9">
        <v>11300</v>
      </c>
      <c r="G180" s="6">
        <v>11297</v>
      </c>
      <c r="H180" s="18">
        <f t="shared" si="3"/>
        <v>99.97345132743362</v>
      </c>
    </row>
    <row r="181" spans="1:8" ht="28.5" customHeight="1">
      <c r="A181" s="13">
        <v>900</v>
      </c>
      <c r="B181" s="4"/>
      <c r="C181" s="4"/>
      <c r="D181" s="5" t="s">
        <v>96</v>
      </c>
      <c r="E181" s="8">
        <v>10000</v>
      </c>
      <c r="F181" s="7" t="s">
        <v>138</v>
      </c>
      <c r="G181" s="6" t="s">
        <v>138</v>
      </c>
      <c r="H181" s="18"/>
    </row>
    <row r="182" spans="1:8" ht="15">
      <c r="A182" s="12"/>
      <c r="B182" s="2">
        <v>90006</v>
      </c>
      <c r="C182" s="2"/>
      <c r="D182" s="3" t="s">
        <v>97</v>
      </c>
      <c r="E182" s="9">
        <v>10000</v>
      </c>
      <c r="F182" s="6" t="s">
        <v>138</v>
      </c>
      <c r="G182" s="6" t="s">
        <v>138</v>
      </c>
      <c r="H182" s="18"/>
    </row>
    <row r="183" spans="1:8" ht="32.25" customHeight="1">
      <c r="A183" s="14"/>
      <c r="B183" s="10"/>
      <c r="C183" s="10">
        <v>2440</v>
      </c>
      <c r="D183" s="11" t="s">
        <v>77</v>
      </c>
      <c r="E183" s="23">
        <v>10000</v>
      </c>
      <c r="F183" s="20" t="s">
        <v>138</v>
      </c>
      <c r="G183" s="20" t="s">
        <v>138</v>
      </c>
      <c r="H183" s="19"/>
    </row>
    <row r="184" spans="1:8" ht="14.25" customHeight="1">
      <c r="A184" s="13">
        <v>926</v>
      </c>
      <c r="B184" s="4"/>
      <c r="C184" s="4"/>
      <c r="D184" s="5" t="s">
        <v>140</v>
      </c>
      <c r="E184" s="7" t="s">
        <v>138</v>
      </c>
      <c r="F184" s="7">
        <f>F185+F187</f>
        <v>79875</v>
      </c>
      <c r="G184" s="7">
        <f>G185+G187</f>
        <v>79875</v>
      </c>
      <c r="H184" s="18">
        <f t="shared" si="3"/>
        <v>100</v>
      </c>
    </row>
    <row r="185" spans="1:8" ht="14.25" customHeight="1" thickBot="1">
      <c r="A185" s="42"/>
      <c r="B185" s="43">
        <v>92605</v>
      </c>
      <c r="C185" s="43"/>
      <c r="D185" s="54" t="s">
        <v>141</v>
      </c>
      <c r="E185" s="55" t="s">
        <v>138</v>
      </c>
      <c r="F185" s="55">
        <v>72000</v>
      </c>
      <c r="G185" s="55">
        <f>G186</f>
        <v>72000</v>
      </c>
      <c r="H185" s="40">
        <f t="shared" si="3"/>
        <v>100</v>
      </c>
    </row>
    <row r="186" spans="1:8" ht="45" customHeight="1">
      <c r="A186" s="29"/>
      <c r="B186" s="30"/>
      <c r="C186" s="30">
        <v>6290</v>
      </c>
      <c r="D186" s="31" t="s">
        <v>142</v>
      </c>
      <c r="E186" s="32" t="s">
        <v>138</v>
      </c>
      <c r="F186" s="32">
        <v>72000</v>
      </c>
      <c r="G186" s="32">
        <v>72000</v>
      </c>
      <c r="H186" s="34">
        <f t="shared" si="3"/>
        <v>100</v>
      </c>
    </row>
    <row r="187" spans="1:8" ht="15" customHeight="1">
      <c r="A187" s="12"/>
      <c r="B187" s="2">
        <v>92695</v>
      </c>
      <c r="C187" s="2"/>
      <c r="D187" s="3" t="s">
        <v>143</v>
      </c>
      <c r="E187" s="6" t="s">
        <v>138</v>
      </c>
      <c r="F187" s="6">
        <v>7875</v>
      </c>
      <c r="G187" s="6">
        <f>G188</f>
        <v>7875</v>
      </c>
      <c r="H187" s="18">
        <f t="shared" si="3"/>
        <v>100</v>
      </c>
    </row>
    <row r="188" spans="1:8" ht="60" customHeight="1">
      <c r="A188" s="12"/>
      <c r="B188" s="2"/>
      <c r="C188" s="2">
        <v>2132</v>
      </c>
      <c r="D188" s="3" t="s">
        <v>144</v>
      </c>
      <c r="E188" s="6" t="s">
        <v>138</v>
      </c>
      <c r="F188" s="6">
        <v>7875</v>
      </c>
      <c r="G188" s="6">
        <v>7875</v>
      </c>
      <c r="H188" s="18">
        <f t="shared" si="3"/>
        <v>100</v>
      </c>
    </row>
    <row r="189" spans="1:8" ht="14.25">
      <c r="A189" s="13"/>
      <c r="B189" s="4"/>
      <c r="C189" s="4"/>
      <c r="D189" s="5" t="s">
        <v>98</v>
      </c>
      <c r="E189" s="8">
        <f>E7+E10+E14+E24+E30+E41+E52+E64+E67+E73+E82+E113+E116+E135+E144+E181</f>
        <v>44809817</v>
      </c>
      <c r="F189" s="8">
        <f>F7+F10+F14+F24+F30+F41+F52+F64+F67+F73+F82+F113+F116+F135+F144+F184</f>
        <v>43991885</v>
      </c>
      <c r="G189" s="7">
        <f>G7+G10+G14+G24+G30+G41+G52+G64+G67+G73+G82+G113+G116+G135+G144+G184</f>
        <v>41509200</v>
      </c>
      <c r="H189" s="18">
        <f>(G189/F189)*100</f>
        <v>94.35649324869803</v>
      </c>
    </row>
    <row r="190" spans="1:8" ht="15">
      <c r="A190" s="12"/>
      <c r="B190" s="2"/>
      <c r="C190" s="2" t="s">
        <v>126</v>
      </c>
      <c r="D190" s="3" t="s">
        <v>45</v>
      </c>
      <c r="E190" s="9">
        <v>4100000</v>
      </c>
      <c r="F190" s="9">
        <v>4100000</v>
      </c>
      <c r="G190" s="6">
        <f>G71</f>
        <v>4464001</v>
      </c>
      <c r="H190" s="18">
        <f aca="true" t="shared" si="4" ref="H190:H225">(G190/F190)*100</f>
        <v>108.87807317073171</v>
      </c>
    </row>
    <row r="191" spans="1:8" ht="15">
      <c r="A191" s="12"/>
      <c r="B191" s="2"/>
      <c r="C191" s="2" t="s">
        <v>127</v>
      </c>
      <c r="D191" s="3" t="s">
        <v>46</v>
      </c>
      <c r="E191" s="9">
        <v>176262</v>
      </c>
      <c r="F191" s="9">
        <v>176262</v>
      </c>
      <c r="G191" s="6">
        <f>G72</f>
        <v>111301</v>
      </c>
      <c r="H191" s="18">
        <f t="shared" si="4"/>
        <v>63.14520429814707</v>
      </c>
    </row>
    <row r="192" spans="1:8" ht="15">
      <c r="A192" s="12"/>
      <c r="B192" s="2"/>
      <c r="C192" s="2" t="s">
        <v>115</v>
      </c>
      <c r="D192" s="3" t="s">
        <v>43</v>
      </c>
      <c r="E192" s="9">
        <v>2000000</v>
      </c>
      <c r="F192" s="9">
        <v>2200000</v>
      </c>
      <c r="G192" s="6">
        <f>G69</f>
        <v>2170091</v>
      </c>
      <c r="H192" s="18">
        <f t="shared" si="4"/>
        <v>98.6405</v>
      </c>
    </row>
    <row r="193" spans="1:8" ht="30" customHeight="1">
      <c r="A193" s="12"/>
      <c r="B193" s="2"/>
      <c r="C193" s="2" t="s">
        <v>116</v>
      </c>
      <c r="D193" s="3" t="s">
        <v>99</v>
      </c>
      <c r="E193" s="9">
        <v>632</v>
      </c>
      <c r="F193" s="9">
        <v>632</v>
      </c>
      <c r="G193" s="6">
        <f>G32</f>
        <v>518</v>
      </c>
      <c r="H193" s="18">
        <f t="shared" si="4"/>
        <v>81.9620253164557</v>
      </c>
    </row>
    <row r="194" spans="1:8" ht="33" customHeight="1">
      <c r="A194" s="12"/>
      <c r="B194" s="2"/>
      <c r="C194" s="2" t="s">
        <v>117</v>
      </c>
      <c r="D194" s="3" t="s">
        <v>110</v>
      </c>
      <c r="E194" s="9">
        <v>3000</v>
      </c>
      <c r="F194" s="9">
        <v>3000</v>
      </c>
      <c r="G194" s="6">
        <f>G118</f>
        <v>2100</v>
      </c>
      <c r="H194" s="18">
        <f t="shared" si="4"/>
        <v>70</v>
      </c>
    </row>
    <row r="195" spans="1:8" ht="15">
      <c r="A195" s="12"/>
      <c r="B195" s="2"/>
      <c r="C195" s="2" t="s">
        <v>118</v>
      </c>
      <c r="D195" s="3" t="s">
        <v>12</v>
      </c>
      <c r="E195" s="9">
        <v>6250</v>
      </c>
      <c r="F195" s="9">
        <v>90021</v>
      </c>
      <c r="G195" s="6">
        <f>G16+G47+G56+G97+G102</f>
        <v>132287</v>
      </c>
      <c r="H195" s="18">
        <f t="shared" si="4"/>
        <v>146.951266926606</v>
      </c>
    </row>
    <row r="196" spans="1:8" ht="61.5" customHeight="1">
      <c r="A196" s="12"/>
      <c r="B196" s="2"/>
      <c r="C196" s="2" t="s">
        <v>119</v>
      </c>
      <c r="D196" s="3" t="s">
        <v>87</v>
      </c>
      <c r="E196" s="9">
        <v>236832</v>
      </c>
      <c r="F196" s="9">
        <v>220441</v>
      </c>
      <c r="G196" s="6">
        <v>226281</v>
      </c>
      <c r="H196" s="18">
        <f t="shared" si="4"/>
        <v>102.64923494268308</v>
      </c>
    </row>
    <row r="197" spans="1:8" ht="30.75" customHeight="1">
      <c r="A197" s="12"/>
      <c r="B197" s="2"/>
      <c r="C197" s="2" t="s">
        <v>120</v>
      </c>
      <c r="D197" s="3" t="s">
        <v>27</v>
      </c>
      <c r="E197" s="9">
        <v>6336500</v>
      </c>
      <c r="F197" s="6"/>
      <c r="G197" s="6"/>
      <c r="H197" s="18"/>
    </row>
    <row r="198" spans="1:8" ht="15">
      <c r="A198" s="12"/>
      <c r="B198" s="2"/>
      <c r="C198" s="2" t="s">
        <v>121</v>
      </c>
      <c r="D198" s="3" t="s">
        <v>62</v>
      </c>
      <c r="E198" s="9">
        <v>3472670</v>
      </c>
      <c r="F198" s="9">
        <v>3602914</v>
      </c>
      <c r="G198" s="6">
        <v>3690904</v>
      </c>
      <c r="H198" s="18">
        <f t="shared" si="4"/>
        <v>102.44218984966058</v>
      </c>
    </row>
    <row r="199" spans="1:8" ht="15">
      <c r="A199" s="12"/>
      <c r="B199" s="2"/>
      <c r="C199" s="2" t="s">
        <v>122</v>
      </c>
      <c r="D199" s="3" t="s">
        <v>90</v>
      </c>
      <c r="E199" s="9"/>
      <c r="F199" s="6"/>
      <c r="G199" s="6">
        <v>270</v>
      </c>
      <c r="H199" s="18"/>
    </row>
    <row r="200" spans="1:8" ht="15">
      <c r="A200" s="12"/>
      <c r="B200" s="2"/>
      <c r="C200" s="2" t="s">
        <v>123</v>
      </c>
      <c r="D200" s="3" t="s">
        <v>63</v>
      </c>
      <c r="E200" s="9"/>
      <c r="F200" s="9">
        <v>3420520</v>
      </c>
      <c r="G200" s="6">
        <v>540791</v>
      </c>
      <c r="H200" s="18">
        <f t="shared" si="4"/>
        <v>15.810198449358579</v>
      </c>
    </row>
    <row r="201" spans="1:8" ht="15">
      <c r="A201" s="12"/>
      <c r="B201" s="2"/>
      <c r="C201" s="2" t="s">
        <v>124</v>
      </c>
      <c r="D201" s="3" t="s">
        <v>13</v>
      </c>
      <c r="E201" s="9">
        <v>44015</v>
      </c>
      <c r="F201" s="9">
        <v>75421</v>
      </c>
      <c r="G201" s="6">
        <v>79602</v>
      </c>
      <c r="H201" s="18">
        <f t="shared" si="4"/>
        <v>105.54354887895944</v>
      </c>
    </row>
    <row r="202" spans="1:8" ht="15">
      <c r="A202" s="14"/>
      <c r="B202" s="10"/>
      <c r="C202" s="10" t="s">
        <v>125</v>
      </c>
      <c r="D202" s="11" t="s">
        <v>75</v>
      </c>
      <c r="E202" s="23">
        <v>29485</v>
      </c>
      <c r="F202" s="23">
        <v>235742</v>
      </c>
      <c r="G202" s="20">
        <v>245270</v>
      </c>
      <c r="H202" s="19">
        <f t="shared" si="4"/>
        <v>104.04170661146507</v>
      </c>
    </row>
    <row r="203" spans="1:8" ht="15" customHeight="1">
      <c r="A203" s="12"/>
      <c r="B203" s="2"/>
      <c r="C203" s="2" t="s">
        <v>139</v>
      </c>
      <c r="D203" s="3" t="s">
        <v>145</v>
      </c>
      <c r="E203" s="9"/>
      <c r="F203" s="9">
        <v>152</v>
      </c>
      <c r="G203" s="6">
        <v>212</v>
      </c>
      <c r="H203" s="18">
        <f t="shared" si="4"/>
        <v>139.4736842105263</v>
      </c>
    </row>
    <row r="204" spans="1:8" ht="18" customHeight="1" thickBot="1">
      <c r="A204" s="35"/>
      <c r="B204" s="36"/>
      <c r="C204" s="36">
        <v>1510</v>
      </c>
      <c r="D204" s="37" t="s">
        <v>147</v>
      </c>
      <c r="E204" s="38"/>
      <c r="F204" s="38"/>
      <c r="G204" s="39">
        <v>48</v>
      </c>
      <c r="H204" s="21"/>
    </row>
    <row r="205" spans="1:8" ht="47.25" customHeight="1">
      <c r="A205" s="29"/>
      <c r="B205" s="30"/>
      <c r="C205" s="30">
        <v>2110</v>
      </c>
      <c r="D205" s="31" t="s">
        <v>6</v>
      </c>
      <c r="E205" s="41">
        <v>2070352</v>
      </c>
      <c r="F205" s="41">
        <v>2333538</v>
      </c>
      <c r="G205" s="32">
        <v>2290783</v>
      </c>
      <c r="H205" s="34">
        <f t="shared" si="4"/>
        <v>98.16780356694427</v>
      </c>
    </row>
    <row r="206" spans="1:8" ht="45" customHeight="1">
      <c r="A206" s="12"/>
      <c r="B206" s="2"/>
      <c r="C206" s="2">
        <v>2127</v>
      </c>
      <c r="D206" s="3" t="s">
        <v>100</v>
      </c>
      <c r="E206" s="9"/>
      <c r="F206" s="6">
        <v>5000</v>
      </c>
      <c r="G206" s="6">
        <v>5000</v>
      </c>
      <c r="H206" s="18">
        <f t="shared" si="4"/>
        <v>100</v>
      </c>
    </row>
    <row r="207" spans="1:8" ht="30">
      <c r="A207" s="12"/>
      <c r="B207" s="2"/>
      <c r="C207" s="2">
        <v>2130</v>
      </c>
      <c r="D207" s="3" t="s">
        <v>111</v>
      </c>
      <c r="E207" s="9">
        <v>5541408</v>
      </c>
      <c r="F207" s="9">
        <v>5961071</v>
      </c>
      <c r="G207" s="6">
        <v>5958456</v>
      </c>
      <c r="H207" s="18">
        <f t="shared" si="4"/>
        <v>99.95613204405718</v>
      </c>
    </row>
    <row r="208" spans="1:8" ht="60">
      <c r="A208" s="12"/>
      <c r="B208" s="2"/>
      <c r="C208" s="2">
        <v>2132</v>
      </c>
      <c r="D208" s="3" t="s">
        <v>144</v>
      </c>
      <c r="E208" s="9"/>
      <c r="F208" s="9">
        <v>7875</v>
      </c>
      <c r="G208" s="6">
        <v>7875</v>
      </c>
      <c r="H208" s="18">
        <f t="shared" si="4"/>
        <v>100</v>
      </c>
    </row>
    <row r="209" spans="1:8" ht="35.25" customHeight="1">
      <c r="A209" s="12"/>
      <c r="B209" s="2"/>
      <c r="C209" s="2">
        <v>2310</v>
      </c>
      <c r="D209" s="3" t="s">
        <v>101</v>
      </c>
      <c r="E209" s="9">
        <v>3556866</v>
      </c>
      <c r="F209" s="9">
        <v>3373845</v>
      </c>
      <c r="G209" s="6">
        <v>3368814</v>
      </c>
      <c r="H209" s="18">
        <f t="shared" si="4"/>
        <v>99.85088230194333</v>
      </c>
    </row>
    <row r="210" spans="1:8" ht="64.5" customHeight="1">
      <c r="A210" s="12"/>
      <c r="B210" s="2"/>
      <c r="C210" s="2">
        <v>2312</v>
      </c>
      <c r="D210" s="3" t="s">
        <v>21</v>
      </c>
      <c r="E210" s="9"/>
      <c r="F210" s="6">
        <v>1799</v>
      </c>
      <c r="G210" s="6">
        <v>4360</v>
      </c>
      <c r="H210" s="18">
        <f t="shared" si="4"/>
        <v>242.3568649249583</v>
      </c>
    </row>
    <row r="211" spans="1:8" ht="31.5" customHeight="1">
      <c r="A211" s="12"/>
      <c r="B211" s="2"/>
      <c r="C211" s="2">
        <v>2320</v>
      </c>
      <c r="D211" s="3" t="s">
        <v>102</v>
      </c>
      <c r="E211" s="9">
        <v>85000</v>
      </c>
      <c r="F211" s="9">
        <v>113000</v>
      </c>
      <c r="G211" s="6">
        <v>113000</v>
      </c>
      <c r="H211" s="18">
        <f t="shared" si="4"/>
        <v>100</v>
      </c>
    </row>
    <row r="212" spans="1:8" ht="47.25" customHeight="1">
      <c r="A212" s="12"/>
      <c r="B212" s="2"/>
      <c r="C212" s="2">
        <v>2360</v>
      </c>
      <c r="D212" s="3" t="s">
        <v>103</v>
      </c>
      <c r="E212" s="9">
        <v>152000</v>
      </c>
      <c r="F212" s="9">
        <v>164155</v>
      </c>
      <c r="G212" s="6">
        <v>168761</v>
      </c>
      <c r="H212" s="18">
        <f t="shared" si="4"/>
        <v>102.80588468216014</v>
      </c>
    </row>
    <row r="213" spans="1:8" ht="15">
      <c r="A213" s="12"/>
      <c r="B213" s="2"/>
      <c r="C213" s="2">
        <v>2390</v>
      </c>
      <c r="D213" s="3" t="s">
        <v>104</v>
      </c>
      <c r="E213" s="9"/>
      <c r="F213" s="9">
        <v>42838</v>
      </c>
      <c r="G213" s="6">
        <v>42838</v>
      </c>
      <c r="H213" s="18">
        <f t="shared" si="4"/>
        <v>100</v>
      </c>
    </row>
    <row r="214" spans="1:8" ht="91.5" customHeight="1" thickBot="1">
      <c r="A214" s="35"/>
      <c r="B214" s="36"/>
      <c r="C214" s="36">
        <v>2338</v>
      </c>
      <c r="D214" s="37" t="s">
        <v>92</v>
      </c>
      <c r="E214" s="38"/>
      <c r="F214" s="38">
        <v>47972</v>
      </c>
      <c r="G214" s="39">
        <v>47972</v>
      </c>
      <c r="H214" s="21">
        <f t="shared" si="4"/>
        <v>100</v>
      </c>
    </row>
    <row r="215" spans="1:8" ht="102.75" customHeight="1">
      <c r="A215" s="29"/>
      <c r="B215" s="30"/>
      <c r="C215" s="30">
        <v>2339</v>
      </c>
      <c r="D215" s="31" t="s">
        <v>105</v>
      </c>
      <c r="E215" s="41"/>
      <c r="F215" s="41">
        <v>22523</v>
      </c>
      <c r="G215" s="32">
        <v>22523</v>
      </c>
      <c r="H215" s="34">
        <f t="shared" si="4"/>
        <v>100</v>
      </c>
    </row>
    <row r="216" spans="1:8" ht="31.5" customHeight="1">
      <c r="A216" s="12"/>
      <c r="B216" s="2"/>
      <c r="C216" s="2">
        <v>2440</v>
      </c>
      <c r="D216" s="3" t="s">
        <v>77</v>
      </c>
      <c r="E216" s="9">
        <v>20000</v>
      </c>
      <c r="F216" s="9">
        <v>10000</v>
      </c>
      <c r="G216" s="6">
        <v>10000</v>
      </c>
      <c r="H216" s="18">
        <f t="shared" si="4"/>
        <v>100</v>
      </c>
    </row>
    <row r="217" spans="1:8" ht="45.75" customHeight="1">
      <c r="A217" s="12"/>
      <c r="B217" s="2"/>
      <c r="C217" s="2">
        <v>2460</v>
      </c>
      <c r="D217" s="3" t="s">
        <v>107</v>
      </c>
      <c r="E217" s="9">
        <v>101392</v>
      </c>
      <c r="F217" s="9">
        <v>104938</v>
      </c>
      <c r="G217" s="6">
        <v>104938</v>
      </c>
      <c r="H217" s="18">
        <f t="shared" si="4"/>
        <v>100</v>
      </c>
    </row>
    <row r="218" spans="1:8" ht="30" customHeight="1">
      <c r="A218" s="12"/>
      <c r="B218" s="2"/>
      <c r="C218" s="2">
        <v>2701</v>
      </c>
      <c r="D218" s="3" t="s">
        <v>22</v>
      </c>
      <c r="E218" s="9">
        <v>60885</v>
      </c>
      <c r="F218" s="9">
        <v>93408</v>
      </c>
      <c r="G218" s="6">
        <v>116303</v>
      </c>
      <c r="H218" s="18">
        <f t="shared" si="4"/>
        <v>124.51074854402194</v>
      </c>
    </row>
    <row r="219" spans="1:8" ht="30">
      <c r="A219" s="12"/>
      <c r="B219" s="2"/>
      <c r="C219" s="2">
        <v>2710</v>
      </c>
      <c r="D219" s="3" t="s">
        <v>112</v>
      </c>
      <c r="E219" s="9"/>
      <c r="F219" s="6">
        <v>86762</v>
      </c>
      <c r="G219" s="6">
        <v>86762</v>
      </c>
      <c r="H219" s="18">
        <f t="shared" si="4"/>
        <v>100</v>
      </c>
    </row>
    <row r="220" spans="1:8" ht="15">
      <c r="A220" s="12"/>
      <c r="B220" s="2"/>
      <c r="C220" s="2">
        <v>2760</v>
      </c>
      <c r="D220" s="3" t="s">
        <v>134</v>
      </c>
      <c r="E220" s="9"/>
      <c r="F220" s="6">
        <v>479271</v>
      </c>
      <c r="G220" s="6">
        <v>479271</v>
      </c>
      <c r="H220" s="18">
        <f t="shared" si="4"/>
        <v>100</v>
      </c>
    </row>
    <row r="221" spans="1:8" ht="15">
      <c r="A221" s="12"/>
      <c r="B221" s="2"/>
      <c r="C221" s="2">
        <v>2920</v>
      </c>
      <c r="D221" s="3" t="s">
        <v>49</v>
      </c>
      <c r="E221" s="9">
        <v>14925138</v>
      </c>
      <c r="F221" s="9">
        <v>15685025</v>
      </c>
      <c r="G221" s="6">
        <v>15685025</v>
      </c>
      <c r="H221" s="18">
        <f t="shared" si="4"/>
        <v>100</v>
      </c>
    </row>
    <row r="222" spans="1:8" ht="47.25" customHeight="1">
      <c r="A222" s="12"/>
      <c r="B222" s="2"/>
      <c r="C222" s="2">
        <v>6260</v>
      </c>
      <c r="D222" s="3" t="s">
        <v>18</v>
      </c>
      <c r="E222" s="9">
        <v>1135130</v>
      </c>
      <c r="F222" s="6">
        <v>1121760</v>
      </c>
      <c r="G222" s="6">
        <v>1120843</v>
      </c>
      <c r="H222" s="18">
        <f t="shared" si="4"/>
        <v>99.91825345885039</v>
      </c>
    </row>
    <row r="223" spans="1:8" ht="47.25" customHeight="1">
      <c r="A223" s="12"/>
      <c r="B223" s="2"/>
      <c r="C223" s="2">
        <v>6290</v>
      </c>
      <c r="D223" s="3" t="s">
        <v>142</v>
      </c>
      <c r="E223" s="9"/>
      <c r="F223" s="6">
        <v>72000</v>
      </c>
      <c r="G223" s="6">
        <v>72000</v>
      </c>
      <c r="H223" s="18">
        <f t="shared" si="4"/>
        <v>100</v>
      </c>
    </row>
    <row r="224" spans="1:8" ht="31.5" customHeight="1">
      <c r="A224" s="12"/>
      <c r="B224" s="2"/>
      <c r="C224" s="2">
        <v>6430</v>
      </c>
      <c r="D224" s="3" t="s">
        <v>73</v>
      </c>
      <c r="E224" s="9">
        <v>756000</v>
      </c>
      <c r="F224" s="6">
        <v>140000</v>
      </c>
      <c r="G224" s="6">
        <v>140000</v>
      </c>
      <c r="H224" s="18">
        <f t="shared" si="4"/>
        <v>100</v>
      </c>
    </row>
    <row r="225" spans="1:8" ht="15.75" thickBot="1">
      <c r="A225" s="42"/>
      <c r="B225" s="43"/>
      <c r="C225" s="43"/>
      <c r="D225" s="44" t="s">
        <v>106</v>
      </c>
      <c r="E225" s="45">
        <f>SUM(E190:E224)</f>
        <v>44809817</v>
      </c>
      <c r="F225" s="45">
        <f>SUM(F190:F224)</f>
        <v>43991885</v>
      </c>
      <c r="G225" s="46">
        <f>SUM(G190:G224)</f>
        <v>41509200</v>
      </c>
      <c r="H225" s="40">
        <f t="shared" si="4"/>
        <v>94.35649324869803</v>
      </c>
    </row>
  </sheetData>
  <mergeCells count="14">
    <mergeCell ref="H86:H87"/>
    <mergeCell ref="A86:A87"/>
    <mergeCell ref="B86:B87"/>
    <mergeCell ref="C86:C87"/>
    <mergeCell ref="D86:D87"/>
    <mergeCell ref="E86:E87"/>
    <mergeCell ref="F86:F87"/>
    <mergeCell ref="G86:G87"/>
    <mergeCell ref="B3:E3"/>
    <mergeCell ref="A2:E2"/>
    <mergeCell ref="F4:G4"/>
    <mergeCell ref="F1:H1"/>
    <mergeCell ref="F2:H2"/>
    <mergeCell ref="F3:H3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2006-03-15T15:13:14Z</cp:lastPrinted>
  <dcterms:created xsi:type="dcterms:W3CDTF">2005-11-08T07:22:52Z</dcterms:created>
  <dcterms:modified xsi:type="dcterms:W3CDTF">2006-03-15T15:15:51Z</dcterms:modified>
  <cp:category/>
  <cp:version/>
  <cp:contentType/>
  <cp:contentStatus/>
</cp:coreProperties>
</file>