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<sst xmlns="http://schemas.openxmlformats.org/spreadsheetml/2006/main" count="335" uniqueCount="200">
  <si>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</si>
  <si>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</si>
  <si>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</si>
  <si>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</si>
  <si>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</si>
  <si>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</si>
  <si>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</si>
  <si>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</si>
  <si>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</si>
  <si>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</si>
  <si>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</si>
  <si>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</si>
  <si>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</si>
  <si>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</si>
  <si>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</si>
  <si>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</si>
  <si>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</si>
  <si>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</si>
  <si>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</si>
  <si>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</si>
  <si>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</si>
  <si>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</si>
  <si>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</si>
  <si>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</si>
  <si>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</si>
  <si>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</si>
  <si>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</si>
  <si>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</si>
  <si>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60017</t>
  </si>
  <si>
    <t>Drogi wewnętrzne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</si>
  <si>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</si>
  <si>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</si>
  <si>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</si>
  <si>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</si>
  <si>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</si>
  <si>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</si>
  <si>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</si>
  <si>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</si>
  <si>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</si>
  <si>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</si>
  <si>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</si>
  <si>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</si>
  <si>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</si>
  <si>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</si>
  <si>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</si>
  <si>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</si>
  <si>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</si>
  <si>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</si>
  <si>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</si>
  <si>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</si>
  <si>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</si>
  <si>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</si>
  <si>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</si>
  <si>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</si>
  <si>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</si>
  <si>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</si>
  <si>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</si>
  <si>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</si>
  <si>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</si>
  <si>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</si>
  <si>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</si>
  <si>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</si>
  <si>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</si>
  <si>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</si>
  <si>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</si>
  <si>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</si>
  <si>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</si>
  <si>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</si>
  <si>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</si>
  <si>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</si>
  <si>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</si>
  <si>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</si>
  <si>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</si>
  <si>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</si>
  <si>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</si>
  <si>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</si>
  <si>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</si>
  <si>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</si>
  <si>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</si>
  <si>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</si>
  <si>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</si>
  <si>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</si>
  <si>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</si>
  <si>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</si>
  <si>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</si>
  <si>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</si>
  <si>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</si>
  <si>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</si>
  <si>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</si>
  <si>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</si>
  <si>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</si>
  <si>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</si>
  <si>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</si>
  <si>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</si>
  <si>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</si>
  <si>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</si>
  <si>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</si>
  <si>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</si>
  <si>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</si>
  <si>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</si>
  <si>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</si>
  <si>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</si>
  <si>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</si>
  <si>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</si>
  <si>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</si>
  <si>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</si>
  <si>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</si>
  <si>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</si>
  <si>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</si>
  <si>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</si>
  <si>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</si>
  <si>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</si>
  <si>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</si>
  <si>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</si>
  <si>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</si>
  <si>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</si>
  <si>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</si>
  <si>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</si>
  <si>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</si>
  <si>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</si>
  <si>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</si>
  <si>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</si>
  <si>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</si>
  <si>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</si>
  <si>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</si>
  <si>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</si>
  <si>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</si>
  <si>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</si>
  <si>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</si>
  <si>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</si>
  <si>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</si>
  <si>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</si>
  <si>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</si>
  <si>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</si>
  <si>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</si>
  <si>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</si>
  <si>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</si>
  <si>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</si>
  <si>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</si>
  <si>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</si>
  <si>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</si>
  <si>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</si>
  <si>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</si>
  <si>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</si>
  <si>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</si>
  <si>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</si>
  <si>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</si>
  <si>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</si>
  <si>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</si>
  <si>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</si>
  <si>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</si>
  <si>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</si>
  <si>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</si>
  <si>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</si>
  <si>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</si>
  <si>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</si>
  <si>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</si>
  <si>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</si>
  <si>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</si>
  <si>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</si>
  <si>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</si>
  <si>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</si>
  <si>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</si>
  <si>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</si>
  <si>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</si>
  <si>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</si>
  <si>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</si>
  <si>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</si>
  <si>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</si>
  <si>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</si>
  <si>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</si>
  <si>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</si>
  <si>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</si>
  <si>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</si>
  <si>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</si>
  <si>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</si>
  <si>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</si>
  <si>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</si>
  <si>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</si>
  <si>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</si>
  <si>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</si>
  <si>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- rezerwa celowa na zadania z zakresu pomocy społecznej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</si>
  <si>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</si>
  <si>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</si>
  <si>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</si>
  <si>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</si>
  <si>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 xml:space="preserve">   w tym: dotacja dla miasta Jelenia Góra na działalność     instruktażowo-     szkoleniową  biblioteki powiatowej</t>
  </si>
  <si>
    <t>w tym: - rezerwa celowa na wyd. szkół i plac. oświatowych</t>
  </si>
  <si>
    <t xml:space="preserve">                  WYDATKI    POWIATU     W   I KWARTALE    2007 ROKU     WEDŁUG      DZIAŁÓW </t>
  </si>
  <si>
    <t>Plan na 2007 r.</t>
  </si>
  <si>
    <t xml:space="preserve">Plan na 2007 rok 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</si>
  <si>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</si>
  <si>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</si>
  <si>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</si>
  <si>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</si>
  <si>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</si>
  <si>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</si>
  <si>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</si>
  <si>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na 31.03.2007</t>
  </si>
  <si>
    <t>Załącznik Nr 2 do Informacji z dnia 30 maja 2007r.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</si>
</sst>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43" fontId="3" fillId="0" borderId="6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8" xfId="0" applyFont="1" applyBorder="1" applyAlignment="1" quotePrefix="1">
      <alignment vertical="top" wrapText="1"/>
    </xf>
    <xf numFmtId="0" fontId="2" fillId="0" borderId="7" xfId="0" applyFont="1" applyBorder="1" applyAlignment="1">
      <alignment vertical="top" wrapText="1"/>
    </xf>
    <xf numFmtId="169" fontId="2" fillId="0" borderId="7" xfId="15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69" fontId="7" fillId="0" borderId="6" xfId="15" applyNumberFormat="1" applyFont="1" applyBorder="1" applyAlignment="1">
      <alignment horizontal="center" wrapText="1"/>
    </xf>
    <xf numFmtId="169" fontId="0" fillId="0" borderId="0" xfId="0" applyNumberFormat="1" applyAlignment="1">
      <alignment/>
    </xf>
    <xf numFmtId="169" fontId="3" fillId="0" borderId="6" xfId="15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169" fontId="2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">
      <selection activeCell="D1" sqref="D1:G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</cols>
  <sheetData>
    <row r="1" spans="4:7" ht="12.75">
      <c r="D1" s="60" t="s">
        <v>199</v>
      </c>
      <c r="E1" s="60"/>
      <c r="F1" s="60"/>
      <c r="G1" s="60"/>
    </row>
    <row r="2" ht="12.75">
      <c r="E2" s="23"/>
    </row>
    <row r="3" ht="12.75">
      <c r="E3" s="23"/>
    </row>
    <row r="4" spans="5:6" ht="12.75">
      <c r="E4" s="55"/>
      <c r="F4" s="55"/>
    </row>
    <row r="5" spans="3:6" ht="14.25">
      <c r="C5" s="59" t="s">
        <v>188</v>
      </c>
      <c r="D5" s="59"/>
      <c r="E5" s="59"/>
      <c r="F5" s="34"/>
    </row>
    <row r="6" spans="3:5" ht="14.25">
      <c r="C6" s="59" t="s">
        <v>185</v>
      </c>
      <c r="D6" s="59"/>
      <c r="E6" s="59"/>
    </row>
    <row r="7" ht="14.25">
      <c r="C7" s="42"/>
    </row>
    <row r="9" ht="13.5" thickBot="1">
      <c r="F9" t="s">
        <v>178</v>
      </c>
    </row>
    <row r="10" spans="1:7" ht="12.75">
      <c r="A10" s="1"/>
      <c r="B10" s="4"/>
      <c r="C10" s="4"/>
      <c r="D10" s="56" t="s">
        <v>189</v>
      </c>
      <c r="E10" s="46" t="s">
        <v>190</v>
      </c>
      <c r="F10" s="4"/>
      <c r="G10" s="56" t="s">
        <v>193</v>
      </c>
    </row>
    <row r="11" spans="1:7" ht="12.75">
      <c r="A11" s="2" t="s">
        <v>0</v>
      </c>
      <c r="B11" s="5" t="s">
        <v>1</v>
      </c>
      <c r="C11" s="5" t="s">
        <v>2</v>
      </c>
      <c r="D11" s="57"/>
      <c r="E11" s="5" t="s">
        <v>191</v>
      </c>
      <c r="F11" s="5" t="s">
        <v>192</v>
      </c>
      <c r="G11" s="57"/>
    </row>
    <row r="12" spans="1:7" ht="13.5" thickBot="1">
      <c r="A12" s="3"/>
      <c r="B12" s="6"/>
      <c r="C12" s="6"/>
      <c r="D12" s="58"/>
      <c r="E12" s="6"/>
      <c r="F12" s="7" t="s">
        <v>198</v>
      </c>
      <c r="G12" s="58"/>
    </row>
    <row r="13" spans="1:7" ht="13.5" thickBot="1">
      <c r="A13" s="8" t="s">
        <v>3</v>
      </c>
      <c r="B13" s="7" t="s">
        <v>4</v>
      </c>
      <c r="C13" s="7" t="s">
        <v>5</v>
      </c>
      <c r="D13" s="7">
        <v>4</v>
      </c>
      <c r="E13" s="7">
        <v>5</v>
      </c>
      <c r="F13" s="7">
        <v>6</v>
      </c>
      <c r="G13" s="7">
        <v>7</v>
      </c>
    </row>
    <row r="14" spans="1:7" ht="16.5" thickBot="1">
      <c r="A14" s="9" t="s">
        <v>6</v>
      </c>
      <c r="B14" s="10"/>
      <c r="C14" s="11" t="s">
        <v>7</v>
      </c>
      <c r="D14" s="27">
        <f>D15</f>
        <v>20000</v>
      </c>
      <c r="E14" s="27">
        <f>E15</f>
        <v>20000</v>
      </c>
      <c r="F14" s="32" t="s">
        <v>49</v>
      </c>
      <c r="G14" s="36" t="s">
        <v>49</v>
      </c>
    </row>
    <row r="15" spans="1:7" ht="16.5" thickBot="1">
      <c r="A15" s="12"/>
      <c r="B15" s="13" t="s">
        <v>8</v>
      </c>
      <c r="C15" s="14" t="s">
        <v>9</v>
      </c>
      <c r="D15" s="28">
        <v>20000</v>
      </c>
      <c r="E15" s="28">
        <v>20000</v>
      </c>
      <c r="F15" s="33" t="s">
        <v>49</v>
      </c>
      <c r="G15" s="36" t="s">
        <v>49</v>
      </c>
    </row>
    <row r="16" spans="1:7" ht="16.5" thickBot="1">
      <c r="A16" s="12"/>
      <c r="B16" s="13"/>
      <c r="C16" s="14" t="s">
        <v>10</v>
      </c>
      <c r="D16" s="28">
        <v>20000</v>
      </c>
      <c r="E16" s="28">
        <v>20000</v>
      </c>
      <c r="F16" s="33" t="s">
        <v>49</v>
      </c>
      <c r="G16" s="36" t="s">
        <v>49</v>
      </c>
    </row>
    <row r="17" spans="1:7" ht="17.25" customHeight="1" thickBot="1">
      <c r="A17" s="9" t="s">
        <v>12</v>
      </c>
      <c r="B17" s="10"/>
      <c r="C17" s="11" t="s">
        <v>13</v>
      </c>
      <c r="D17" s="27">
        <f>D18+D20</f>
        <v>144370</v>
      </c>
      <c r="E17" s="27">
        <f>E18+E20</f>
        <v>144370</v>
      </c>
      <c r="F17" s="25">
        <f>F18+F21</f>
        <v>28181</v>
      </c>
      <c r="G17" s="36">
        <f>(F17/E17)*100</f>
        <v>19.519983376047655</v>
      </c>
    </row>
    <row r="18" spans="1:7" ht="16.5" thickBot="1">
      <c r="A18" s="12"/>
      <c r="B18" s="13" t="s">
        <v>14</v>
      </c>
      <c r="C18" s="14" t="s">
        <v>15</v>
      </c>
      <c r="D18" s="28">
        <f>D19</f>
        <v>114215</v>
      </c>
      <c r="E18" s="28">
        <f>E19</f>
        <v>114215</v>
      </c>
      <c r="F18" s="26">
        <f>F19</f>
        <v>26786</v>
      </c>
      <c r="G18" s="36">
        <f aca="true" t="shared" si="0" ref="G18:G78">(F18/E18)*100</f>
        <v>23.452261086547303</v>
      </c>
    </row>
    <row r="19" spans="1:7" ht="16.5" thickBot="1">
      <c r="A19" s="12"/>
      <c r="B19" s="13"/>
      <c r="C19" s="14" t="s">
        <v>16</v>
      </c>
      <c r="D19" s="28">
        <v>114215</v>
      </c>
      <c r="E19" s="28">
        <v>114215</v>
      </c>
      <c r="F19" s="26">
        <v>26786</v>
      </c>
      <c r="G19" s="36">
        <f t="shared" si="0"/>
        <v>23.452261086547303</v>
      </c>
    </row>
    <row r="20" spans="1:7" ht="16.5" thickBot="1">
      <c r="A20" s="12"/>
      <c r="B20" s="13" t="s">
        <v>17</v>
      </c>
      <c r="C20" s="14" t="s">
        <v>18</v>
      </c>
      <c r="D20" s="28">
        <f>D21</f>
        <v>30155</v>
      </c>
      <c r="E20" s="28">
        <f>E21</f>
        <v>30155</v>
      </c>
      <c r="F20" s="26">
        <f>D21</f>
        <v>30155</v>
      </c>
      <c r="G20" s="36">
        <f t="shared" si="0"/>
        <v>100</v>
      </c>
    </row>
    <row r="21" spans="1:7" ht="16.5" thickBot="1">
      <c r="A21" s="12"/>
      <c r="B21" s="13"/>
      <c r="C21" s="14" t="s">
        <v>16</v>
      </c>
      <c r="D21" s="28">
        <v>30155</v>
      </c>
      <c r="E21" s="28">
        <v>30155</v>
      </c>
      <c r="F21" s="26">
        <v>1395</v>
      </c>
      <c r="G21" s="36">
        <f t="shared" si="0"/>
        <v>4.626098491129166</v>
      </c>
    </row>
    <row r="22" spans="1:7" ht="16.5" thickBot="1">
      <c r="A22" s="9" t="s">
        <v>19</v>
      </c>
      <c r="B22" s="10"/>
      <c r="C22" s="11" t="s">
        <v>20</v>
      </c>
      <c r="D22" s="27">
        <f>D23</f>
        <v>1000</v>
      </c>
      <c r="E22" s="27">
        <f>E23</f>
        <v>1000</v>
      </c>
      <c r="F22" s="25" t="s">
        <v>49</v>
      </c>
      <c r="G22" s="36">
        <v>0</v>
      </c>
    </row>
    <row r="23" spans="1:7" ht="16.5" thickBot="1">
      <c r="A23" s="12"/>
      <c r="B23" s="13" t="s">
        <v>21</v>
      </c>
      <c r="C23" s="14" t="s">
        <v>11</v>
      </c>
      <c r="D23" s="28">
        <f>D24</f>
        <v>1000</v>
      </c>
      <c r="E23" s="28">
        <f>E24</f>
        <v>1000</v>
      </c>
      <c r="F23" s="26" t="s">
        <v>49</v>
      </c>
      <c r="G23" s="36">
        <v>0</v>
      </c>
    </row>
    <row r="24" spans="1:7" ht="16.5" thickBot="1">
      <c r="A24" s="12"/>
      <c r="B24" s="13"/>
      <c r="C24" s="14" t="s">
        <v>16</v>
      </c>
      <c r="D24" s="28">
        <v>1000</v>
      </c>
      <c r="E24" s="28">
        <v>1000</v>
      </c>
      <c r="F24" s="26" t="s">
        <v>49</v>
      </c>
      <c r="G24" s="36">
        <v>0</v>
      </c>
    </row>
    <row r="25" spans="1:7" ht="16.5" thickBot="1">
      <c r="A25" s="9" t="s">
        <v>22</v>
      </c>
      <c r="B25" s="10"/>
      <c r="C25" s="11" t="s">
        <v>23</v>
      </c>
      <c r="D25" s="27">
        <f aca="true" t="shared" si="1" ref="D25:F26">D26</f>
        <v>1614640</v>
      </c>
      <c r="E25" s="27">
        <f t="shared" si="1"/>
        <v>1614640</v>
      </c>
      <c r="F25" s="25">
        <f t="shared" si="1"/>
        <v>560530</v>
      </c>
      <c r="G25" s="36">
        <f t="shared" si="0"/>
        <v>34.71547837288808</v>
      </c>
    </row>
    <row r="26" spans="1:7" ht="16.5" thickBot="1">
      <c r="A26" s="12"/>
      <c r="B26" s="13" t="s">
        <v>24</v>
      </c>
      <c r="C26" s="14" t="s">
        <v>25</v>
      </c>
      <c r="D26" s="28">
        <f t="shared" si="1"/>
        <v>1614640</v>
      </c>
      <c r="E26" s="28">
        <f t="shared" si="1"/>
        <v>1614640</v>
      </c>
      <c r="F26" s="26">
        <f t="shared" si="1"/>
        <v>560530</v>
      </c>
      <c r="G26" s="36">
        <f t="shared" si="0"/>
        <v>34.71547837288808</v>
      </c>
    </row>
    <row r="27" spans="1:7" ht="16.5" thickBot="1">
      <c r="A27" s="12"/>
      <c r="B27" s="13"/>
      <c r="C27" s="14" t="s">
        <v>16</v>
      </c>
      <c r="D27" s="28">
        <v>1614640</v>
      </c>
      <c r="E27" s="28">
        <v>1614640</v>
      </c>
      <c r="F27" s="26">
        <v>560530</v>
      </c>
      <c r="G27" s="36">
        <f t="shared" si="0"/>
        <v>34.71547837288808</v>
      </c>
    </row>
    <row r="28" spans="1:7" ht="16.5" thickBot="1">
      <c r="A28" s="12"/>
      <c r="B28" s="13"/>
      <c r="C28" s="14" t="s">
        <v>26</v>
      </c>
      <c r="D28" s="28">
        <v>352500</v>
      </c>
      <c r="E28" s="28">
        <v>352500</v>
      </c>
      <c r="F28" s="26">
        <v>74347</v>
      </c>
      <c r="G28" s="36">
        <f t="shared" si="0"/>
        <v>21.091347517730497</v>
      </c>
    </row>
    <row r="29" spans="1:7" ht="16.5" thickBot="1">
      <c r="A29" s="12"/>
      <c r="B29" s="13"/>
      <c r="C29" s="14" t="s">
        <v>27</v>
      </c>
      <c r="D29" s="26" t="s">
        <v>49</v>
      </c>
      <c r="E29" s="26" t="s">
        <v>49</v>
      </c>
      <c r="F29" s="26" t="s">
        <v>49</v>
      </c>
      <c r="G29" s="36">
        <v>0</v>
      </c>
    </row>
    <row r="30" spans="1:7" ht="16.5" thickBot="1">
      <c r="A30" s="12"/>
      <c r="B30" s="13" t="s">
        <v>28</v>
      </c>
      <c r="C30" s="14" t="s">
        <v>29</v>
      </c>
      <c r="D30" s="26" t="s">
        <v>49</v>
      </c>
      <c r="E30" s="26" t="s">
        <v>49</v>
      </c>
      <c r="F30" s="25" t="s">
        <v>49</v>
      </c>
      <c r="G30" s="36">
        <v>0</v>
      </c>
    </row>
    <row r="31" spans="1:7" ht="16.5" thickBot="1">
      <c r="A31" s="18"/>
      <c r="B31" s="19"/>
      <c r="C31" s="41" t="s">
        <v>30</v>
      </c>
      <c r="D31" s="52" t="s">
        <v>49</v>
      </c>
      <c r="E31" s="52" t="s">
        <v>49</v>
      </c>
      <c r="F31" s="51" t="s">
        <v>49</v>
      </c>
      <c r="G31" s="50">
        <v>0</v>
      </c>
    </row>
    <row r="32" spans="1:7" ht="16.5" thickBot="1">
      <c r="A32" s="9" t="s">
        <v>31</v>
      </c>
      <c r="B32" s="10"/>
      <c r="C32" s="11" t="s">
        <v>32</v>
      </c>
      <c r="D32" s="27">
        <f aca="true" t="shared" si="2" ref="D32:F33">D33</f>
        <v>146242</v>
      </c>
      <c r="E32" s="27">
        <f t="shared" si="2"/>
        <v>146242</v>
      </c>
      <c r="F32" s="25">
        <f t="shared" si="2"/>
        <v>23034</v>
      </c>
      <c r="G32" s="36">
        <f t="shared" si="0"/>
        <v>15.750605161307968</v>
      </c>
    </row>
    <row r="33" spans="1:7" ht="16.5" thickBot="1">
      <c r="A33" s="12"/>
      <c r="B33" s="13" t="s">
        <v>33</v>
      </c>
      <c r="C33" s="14" t="s">
        <v>34</v>
      </c>
      <c r="D33" s="28">
        <f t="shared" si="2"/>
        <v>146242</v>
      </c>
      <c r="E33" s="28">
        <f t="shared" si="2"/>
        <v>146242</v>
      </c>
      <c r="F33" s="26">
        <f t="shared" si="2"/>
        <v>23034</v>
      </c>
      <c r="G33" s="36">
        <f t="shared" si="0"/>
        <v>15.750605161307968</v>
      </c>
    </row>
    <row r="34" spans="1:7" ht="16.5" thickBot="1">
      <c r="A34" s="12"/>
      <c r="B34" s="13"/>
      <c r="C34" s="14" t="s">
        <v>16</v>
      </c>
      <c r="D34" s="28">
        <v>146242</v>
      </c>
      <c r="E34" s="28">
        <v>146242</v>
      </c>
      <c r="F34" s="26">
        <v>23034</v>
      </c>
      <c r="G34" s="36">
        <f t="shared" si="0"/>
        <v>15.750605161307968</v>
      </c>
    </row>
    <row r="35" spans="1:7" ht="16.5" thickBot="1">
      <c r="A35" s="12"/>
      <c r="B35" s="13"/>
      <c r="C35" s="14" t="s">
        <v>26</v>
      </c>
      <c r="D35" s="26" t="s">
        <v>49</v>
      </c>
      <c r="E35" s="26" t="s">
        <v>49</v>
      </c>
      <c r="F35" s="25" t="s">
        <v>49</v>
      </c>
      <c r="G35" s="36">
        <v>0</v>
      </c>
    </row>
    <row r="36" spans="1:7" ht="16.5" thickBot="1">
      <c r="A36" s="9" t="s">
        <v>35</v>
      </c>
      <c r="B36" s="10"/>
      <c r="C36" s="11" t="s">
        <v>36</v>
      </c>
      <c r="D36" s="27">
        <f>D37</f>
        <v>116000</v>
      </c>
      <c r="E36" s="27">
        <f>E37</f>
        <v>116000</v>
      </c>
      <c r="F36" s="25">
        <v>28550</v>
      </c>
      <c r="G36" s="36">
        <f t="shared" si="0"/>
        <v>24.612068965517242</v>
      </c>
    </row>
    <row r="37" spans="1:7" ht="16.5" thickBot="1">
      <c r="A37" s="12"/>
      <c r="B37" s="13" t="s">
        <v>37</v>
      </c>
      <c r="C37" s="14" t="s">
        <v>38</v>
      </c>
      <c r="D37" s="28">
        <v>116000</v>
      </c>
      <c r="E37" s="28">
        <v>116000</v>
      </c>
      <c r="F37" s="49">
        <v>28550</v>
      </c>
      <c r="G37" s="36">
        <f t="shared" si="0"/>
        <v>24.612068965517242</v>
      </c>
    </row>
    <row r="38" spans="1:7" ht="16.5" thickBot="1">
      <c r="A38" s="12"/>
      <c r="B38" s="13"/>
      <c r="C38" s="14" t="s">
        <v>16</v>
      </c>
      <c r="D38" s="28">
        <f>D37</f>
        <v>116000</v>
      </c>
      <c r="E38" s="28">
        <f>E37</f>
        <v>116000</v>
      </c>
      <c r="F38" s="49">
        <v>28550</v>
      </c>
      <c r="G38" s="36">
        <f t="shared" si="0"/>
        <v>24.612068965517242</v>
      </c>
    </row>
    <row r="39" spans="1:7" ht="16.5" thickBot="1">
      <c r="A39" s="12"/>
      <c r="B39" s="13"/>
      <c r="C39" s="14" t="s">
        <v>26</v>
      </c>
      <c r="D39" s="28">
        <v>18000</v>
      </c>
      <c r="E39" s="28">
        <v>18000</v>
      </c>
      <c r="F39" s="49">
        <v>3093</v>
      </c>
      <c r="G39" s="36">
        <f t="shared" si="0"/>
        <v>17.183333333333334</v>
      </c>
    </row>
    <row r="40" spans="1:7" ht="16.5" thickBot="1">
      <c r="A40" s="12"/>
      <c r="B40" s="13"/>
      <c r="C40" s="14" t="s">
        <v>30</v>
      </c>
      <c r="D40" s="26" t="s">
        <v>49</v>
      </c>
      <c r="E40" s="26" t="s">
        <v>49</v>
      </c>
      <c r="F40" s="47" t="s">
        <v>49</v>
      </c>
      <c r="G40" s="36">
        <v>0</v>
      </c>
    </row>
    <row r="41" spans="1:7" ht="16.5" thickBot="1">
      <c r="A41" s="9" t="s">
        <v>39</v>
      </c>
      <c r="B41" s="10"/>
      <c r="C41" s="11" t="s">
        <v>40</v>
      </c>
      <c r="D41" s="27">
        <f>D42+D44+D46+D48</f>
        <v>342260</v>
      </c>
      <c r="E41" s="27">
        <f>E42+E44+E46+E48</f>
        <v>342260</v>
      </c>
      <c r="F41" s="25">
        <f>F42+F44+F48</f>
        <v>68427</v>
      </c>
      <c r="G41" s="36">
        <f t="shared" si="0"/>
        <v>19.992695611523402</v>
      </c>
    </row>
    <row r="42" spans="1:7" ht="16.5" thickBot="1">
      <c r="A42" s="9"/>
      <c r="B42" s="13">
        <v>71012</v>
      </c>
      <c r="C42" s="14" t="s">
        <v>177</v>
      </c>
      <c r="D42" s="26">
        <f>D43</f>
        <v>80000</v>
      </c>
      <c r="E42" s="26">
        <f>E43</f>
        <v>80000</v>
      </c>
      <c r="F42" s="26">
        <f>F43</f>
        <v>20001</v>
      </c>
      <c r="G42" s="36">
        <f t="shared" si="0"/>
        <v>25.001250000000002</v>
      </c>
    </row>
    <row r="43" spans="1:7" ht="16.5" thickBot="1">
      <c r="A43" s="9"/>
      <c r="B43" s="10"/>
      <c r="C43" s="14" t="s">
        <v>16</v>
      </c>
      <c r="D43" s="26">
        <v>80000</v>
      </c>
      <c r="E43" s="26">
        <v>80000</v>
      </c>
      <c r="F43" s="26">
        <v>20001</v>
      </c>
      <c r="G43" s="36">
        <f t="shared" si="0"/>
        <v>25.001250000000002</v>
      </c>
    </row>
    <row r="44" spans="1:7" ht="16.5" thickBot="1">
      <c r="A44" s="12"/>
      <c r="B44" s="13" t="s">
        <v>41</v>
      </c>
      <c r="C44" s="14" t="s">
        <v>42</v>
      </c>
      <c r="D44" s="28">
        <f>D45</f>
        <v>21262</v>
      </c>
      <c r="E44" s="28">
        <f>E45</f>
        <v>21262</v>
      </c>
      <c r="F44" s="26">
        <f>F45</f>
        <v>5316</v>
      </c>
      <c r="G44" s="36">
        <f t="shared" si="0"/>
        <v>25.00235161320666</v>
      </c>
    </row>
    <row r="45" spans="1:7" ht="16.5" thickBot="1">
      <c r="A45" s="12"/>
      <c r="B45" s="13"/>
      <c r="C45" s="14" t="s">
        <v>16</v>
      </c>
      <c r="D45" s="28">
        <v>21262</v>
      </c>
      <c r="E45" s="28">
        <v>21262</v>
      </c>
      <c r="F45" s="26">
        <v>5316</v>
      </c>
      <c r="G45" s="36">
        <f t="shared" si="0"/>
        <v>25.00235161320666</v>
      </c>
    </row>
    <row r="46" spans="1:7" ht="16.5" thickBot="1">
      <c r="A46" s="12"/>
      <c r="B46" s="13" t="s">
        <v>43</v>
      </c>
      <c r="C46" s="14" t="s">
        <v>44</v>
      </c>
      <c r="D46" s="28">
        <f>D47</f>
        <v>13981</v>
      </c>
      <c r="E46" s="28">
        <f>E47</f>
        <v>13981</v>
      </c>
      <c r="F46" s="26" t="s">
        <v>49</v>
      </c>
      <c r="G46" s="36">
        <v>0</v>
      </c>
    </row>
    <row r="47" spans="1:7" ht="16.5" thickBot="1">
      <c r="A47" s="12"/>
      <c r="B47" s="13"/>
      <c r="C47" s="14" t="s">
        <v>16</v>
      </c>
      <c r="D47" s="28">
        <v>13981</v>
      </c>
      <c r="E47" s="28">
        <v>13981</v>
      </c>
      <c r="F47" s="26" t="s">
        <v>49</v>
      </c>
      <c r="G47" s="36">
        <v>0</v>
      </c>
    </row>
    <row r="48" spans="1:7" ht="16.5" thickBot="1">
      <c r="A48" s="12"/>
      <c r="B48" s="13" t="s">
        <v>45</v>
      </c>
      <c r="C48" s="14" t="s">
        <v>46</v>
      </c>
      <c r="D48" s="28">
        <f>D49+D51</f>
        <v>227017</v>
      </c>
      <c r="E48" s="28">
        <f>E49+E51</f>
        <v>227017</v>
      </c>
      <c r="F48" s="26">
        <v>43110</v>
      </c>
      <c r="G48" s="36">
        <f t="shared" si="0"/>
        <v>18.98976728615038</v>
      </c>
    </row>
    <row r="49" spans="1:7" ht="16.5" thickBot="1">
      <c r="A49" s="12"/>
      <c r="B49" s="13"/>
      <c r="C49" s="14" t="s">
        <v>47</v>
      </c>
      <c r="D49" s="28">
        <v>222217</v>
      </c>
      <c r="E49" s="28">
        <v>222217</v>
      </c>
      <c r="F49" s="26">
        <v>43110</v>
      </c>
      <c r="G49" s="36">
        <f t="shared" si="0"/>
        <v>19.399955898963626</v>
      </c>
    </row>
    <row r="50" spans="1:7" ht="16.5" thickBot="1">
      <c r="A50" s="12"/>
      <c r="B50" s="13"/>
      <c r="C50" s="14" t="s">
        <v>48</v>
      </c>
      <c r="D50" s="28">
        <v>162346</v>
      </c>
      <c r="E50" s="28">
        <v>162346</v>
      </c>
      <c r="F50" s="26">
        <v>34875</v>
      </c>
      <c r="G50" s="36">
        <f t="shared" si="0"/>
        <v>21.481896689786012</v>
      </c>
    </row>
    <row r="51" spans="1:7" ht="16.5" thickBot="1">
      <c r="A51" s="12"/>
      <c r="B51" s="13"/>
      <c r="C51" s="14" t="s">
        <v>30</v>
      </c>
      <c r="D51" s="26">
        <v>4800</v>
      </c>
      <c r="E51" s="26">
        <v>4800</v>
      </c>
      <c r="F51" s="25" t="s">
        <v>49</v>
      </c>
      <c r="G51" s="36">
        <v>0</v>
      </c>
    </row>
    <row r="52" spans="1:7" ht="16.5" thickBot="1">
      <c r="A52" s="9" t="s">
        <v>50</v>
      </c>
      <c r="B52" s="10"/>
      <c r="C52" s="11" t="s">
        <v>51</v>
      </c>
      <c r="D52" s="27">
        <f>D53+D56+D59+D63+D65</f>
        <v>7310429</v>
      </c>
      <c r="E52" s="27">
        <f>E53+E56+E59+E63+E65</f>
        <v>7310429</v>
      </c>
      <c r="F52" s="25">
        <f>F53+F56+F59+F63+F65</f>
        <v>1779960</v>
      </c>
      <c r="G52" s="36">
        <f t="shared" si="0"/>
        <v>24.34822908477738</v>
      </c>
    </row>
    <row r="53" spans="1:7" ht="16.5" thickBot="1">
      <c r="A53" s="12"/>
      <c r="B53" s="13" t="s">
        <v>52</v>
      </c>
      <c r="C53" s="14" t="s">
        <v>53</v>
      </c>
      <c r="D53" s="28">
        <f>D54</f>
        <v>388774</v>
      </c>
      <c r="E53" s="28">
        <f>E54</f>
        <v>388774</v>
      </c>
      <c r="F53" s="26">
        <f>F54</f>
        <v>90170</v>
      </c>
      <c r="G53" s="36">
        <f t="shared" si="0"/>
        <v>23.193423428521452</v>
      </c>
    </row>
    <row r="54" spans="1:7" ht="16.5" thickBot="1">
      <c r="A54" s="12"/>
      <c r="B54" s="13"/>
      <c r="C54" s="14" t="s">
        <v>54</v>
      </c>
      <c r="D54" s="28">
        <v>388774</v>
      </c>
      <c r="E54" s="28">
        <v>388774</v>
      </c>
      <c r="F54" s="26">
        <v>90170</v>
      </c>
      <c r="G54" s="36">
        <f t="shared" si="0"/>
        <v>23.193423428521452</v>
      </c>
    </row>
    <row r="55" spans="1:7" ht="16.5" thickBot="1">
      <c r="A55" s="12"/>
      <c r="B55" s="13"/>
      <c r="C55" s="14" t="s">
        <v>55</v>
      </c>
      <c r="D55" s="28">
        <v>339154</v>
      </c>
      <c r="E55" s="28">
        <v>339154</v>
      </c>
      <c r="F55" s="26">
        <v>76160</v>
      </c>
      <c r="G55" s="36">
        <f t="shared" si="0"/>
        <v>22.455875501984348</v>
      </c>
    </row>
    <row r="56" spans="1:7" ht="16.5" thickBot="1">
      <c r="A56" s="12"/>
      <c r="B56" s="13" t="s">
        <v>56</v>
      </c>
      <c r="C56" s="14" t="s">
        <v>57</v>
      </c>
      <c r="D56" s="28">
        <f>D57</f>
        <v>383800</v>
      </c>
      <c r="E56" s="28">
        <f>E57</f>
        <v>383800</v>
      </c>
      <c r="F56" s="26">
        <f>F57</f>
        <v>71860</v>
      </c>
      <c r="G56" s="36">
        <f t="shared" si="0"/>
        <v>18.72329338196978</v>
      </c>
    </row>
    <row r="57" spans="1:7" ht="16.5" thickBot="1">
      <c r="A57" s="12"/>
      <c r="B57" s="13"/>
      <c r="C57" s="14" t="s">
        <v>16</v>
      </c>
      <c r="D57" s="28">
        <v>383800</v>
      </c>
      <c r="E57" s="28">
        <v>383800</v>
      </c>
      <c r="F57" s="26">
        <v>71860</v>
      </c>
      <c r="G57" s="36">
        <f t="shared" si="0"/>
        <v>18.72329338196978</v>
      </c>
    </row>
    <row r="58" spans="1:7" ht="16.5" thickBot="1">
      <c r="A58" s="12"/>
      <c r="B58" s="13"/>
      <c r="C58" s="14" t="s">
        <v>58</v>
      </c>
      <c r="D58" s="28">
        <v>354300</v>
      </c>
      <c r="E58" s="28">
        <v>354300</v>
      </c>
      <c r="F58" s="26">
        <v>69020</v>
      </c>
      <c r="G58" s="36">
        <f t="shared" si="0"/>
        <v>19.4806661021733</v>
      </c>
    </row>
    <row r="59" spans="1:7" ht="16.5" thickBot="1">
      <c r="A59" s="18"/>
      <c r="B59" s="19" t="s">
        <v>59</v>
      </c>
      <c r="C59" s="20" t="s">
        <v>60</v>
      </c>
      <c r="D59" s="29">
        <f>D60+D62</f>
        <v>6422495</v>
      </c>
      <c r="E59" s="29">
        <f>E60+E62</f>
        <v>6422495</v>
      </c>
      <c r="F59" s="31">
        <f>F60+F62</f>
        <v>1585714</v>
      </c>
      <c r="G59" s="50">
        <f t="shared" si="0"/>
        <v>24.68999975866077</v>
      </c>
    </row>
    <row r="60" spans="1:7" ht="16.5" thickBot="1">
      <c r="A60" s="12"/>
      <c r="B60" s="13"/>
      <c r="C60" s="14" t="s">
        <v>16</v>
      </c>
      <c r="D60" s="28">
        <v>6224395</v>
      </c>
      <c r="E60" s="28">
        <v>6224395</v>
      </c>
      <c r="F60" s="26">
        <v>1463614</v>
      </c>
      <c r="G60" s="36">
        <f t="shared" si="0"/>
        <v>23.51415679756828</v>
      </c>
    </row>
    <row r="61" spans="1:7" ht="16.5" thickBot="1">
      <c r="A61" s="12"/>
      <c r="B61" s="13"/>
      <c r="C61" s="14" t="s">
        <v>26</v>
      </c>
      <c r="D61" s="28">
        <v>4453710</v>
      </c>
      <c r="E61" s="28">
        <v>4453710</v>
      </c>
      <c r="F61" s="26">
        <v>1075209</v>
      </c>
      <c r="G61" s="36">
        <f t="shared" si="0"/>
        <v>24.141872730824414</v>
      </c>
    </row>
    <row r="62" spans="1:7" ht="16.5" thickBot="1">
      <c r="A62" s="12"/>
      <c r="B62" s="13"/>
      <c r="C62" s="14" t="s">
        <v>27</v>
      </c>
      <c r="D62" s="28">
        <v>198100</v>
      </c>
      <c r="E62" s="28">
        <v>198100</v>
      </c>
      <c r="F62" s="26">
        <v>122100</v>
      </c>
      <c r="G62" s="36">
        <f t="shared" si="0"/>
        <v>61.63553760726905</v>
      </c>
    </row>
    <row r="63" spans="1:7" ht="16.5" thickBot="1">
      <c r="A63" s="12"/>
      <c r="B63" s="13">
        <v>75075</v>
      </c>
      <c r="C63" s="14" t="s">
        <v>62</v>
      </c>
      <c r="D63" s="28">
        <f>D64</f>
        <v>60000</v>
      </c>
      <c r="E63" s="28">
        <f>E64</f>
        <v>60000</v>
      </c>
      <c r="F63" s="26">
        <f>F64</f>
        <v>12921</v>
      </c>
      <c r="G63" s="36">
        <f t="shared" si="0"/>
        <v>21.535</v>
      </c>
    </row>
    <row r="64" spans="1:7" ht="16.5" thickBot="1">
      <c r="A64" s="12"/>
      <c r="B64" s="13"/>
      <c r="C64" s="14" t="s">
        <v>61</v>
      </c>
      <c r="D64" s="28">
        <v>60000</v>
      </c>
      <c r="E64" s="28">
        <v>60000</v>
      </c>
      <c r="F64" s="26">
        <v>12921</v>
      </c>
      <c r="G64" s="36">
        <f t="shared" si="0"/>
        <v>21.535</v>
      </c>
    </row>
    <row r="65" spans="1:7" ht="16.5" thickBot="1">
      <c r="A65" s="12"/>
      <c r="B65" s="13" t="s">
        <v>63</v>
      </c>
      <c r="C65" s="14" t="s">
        <v>11</v>
      </c>
      <c r="D65" s="28">
        <f>D66</f>
        <v>55360</v>
      </c>
      <c r="E65" s="28">
        <f>E66</f>
        <v>55360</v>
      </c>
      <c r="F65" s="49">
        <f>F66</f>
        <v>19295</v>
      </c>
      <c r="G65" s="36">
        <f t="shared" si="0"/>
        <v>34.85368497109826</v>
      </c>
    </row>
    <row r="66" spans="1:7" ht="16.5" thickBot="1">
      <c r="A66" s="12"/>
      <c r="B66" s="13"/>
      <c r="C66" s="14" t="s">
        <v>16</v>
      </c>
      <c r="D66" s="28">
        <v>55360</v>
      </c>
      <c r="E66" s="28">
        <v>55360</v>
      </c>
      <c r="F66" s="49">
        <v>19295</v>
      </c>
      <c r="G66" s="36">
        <f t="shared" si="0"/>
        <v>34.85368497109826</v>
      </c>
    </row>
    <row r="67" spans="1:7" ht="16.5" thickBot="1">
      <c r="A67" s="9" t="s">
        <v>64</v>
      </c>
      <c r="B67" s="10"/>
      <c r="C67" s="11" t="s">
        <v>65</v>
      </c>
      <c r="D67" s="25">
        <f>D68</f>
        <v>800</v>
      </c>
      <c r="E67" s="25">
        <f>E68</f>
        <v>800</v>
      </c>
      <c r="F67" s="25" t="s">
        <v>49</v>
      </c>
      <c r="G67" s="36">
        <v>0</v>
      </c>
    </row>
    <row r="68" spans="1:7" ht="16.5" thickBot="1">
      <c r="A68" s="9"/>
      <c r="B68" s="13" t="s">
        <v>66</v>
      </c>
      <c r="C68" s="14" t="s">
        <v>67</v>
      </c>
      <c r="D68" s="26">
        <f>D69</f>
        <v>800</v>
      </c>
      <c r="E68" s="26">
        <f>E69</f>
        <v>800</v>
      </c>
      <c r="F68" s="26" t="s">
        <v>49</v>
      </c>
      <c r="G68" s="36">
        <v>0</v>
      </c>
    </row>
    <row r="69" spans="1:7" ht="16.5" thickBot="1">
      <c r="A69" s="9"/>
      <c r="B69" s="10"/>
      <c r="C69" s="14" t="s">
        <v>61</v>
      </c>
      <c r="D69" s="26">
        <v>800</v>
      </c>
      <c r="E69" s="26">
        <v>800</v>
      </c>
      <c r="F69" s="26" t="s">
        <v>49</v>
      </c>
      <c r="G69" s="36">
        <v>0</v>
      </c>
    </row>
    <row r="70" spans="1:7" ht="16.5" customHeight="1" thickBot="1">
      <c r="A70" s="35" t="s">
        <v>68</v>
      </c>
      <c r="B70" s="35"/>
      <c r="C70" s="44" t="s">
        <v>69</v>
      </c>
      <c r="D70" s="45">
        <f>D71+D74</f>
        <v>17000</v>
      </c>
      <c r="E70" s="45">
        <f>E71+E74</f>
        <v>17000</v>
      </c>
      <c r="F70" s="25">
        <f>F71+F74</f>
        <v>1986</v>
      </c>
      <c r="G70" s="36">
        <f t="shared" si="0"/>
        <v>11.68235294117647</v>
      </c>
    </row>
    <row r="71" spans="1:7" ht="16.5" thickBot="1">
      <c r="A71" s="12"/>
      <c r="B71" s="13" t="s">
        <v>71</v>
      </c>
      <c r="C71" s="14" t="s">
        <v>72</v>
      </c>
      <c r="D71" s="28">
        <f>D72</f>
        <v>6500</v>
      </c>
      <c r="E71" s="28">
        <f>E72</f>
        <v>6500</v>
      </c>
      <c r="F71" s="26">
        <v>1500</v>
      </c>
      <c r="G71" s="36">
        <f t="shared" si="0"/>
        <v>23.076923076923077</v>
      </c>
    </row>
    <row r="72" spans="1:7" ht="16.5" thickBot="1">
      <c r="A72" s="12"/>
      <c r="B72" s="13"/>
      <c r="C72" s="14" t="s">
        <v>61</v>
      </c>
      <c r="D72" s="28">
        <v>6500</v>
      </c>
      <c r="E72" s="28">
        <v>6500</v>
      </c>
      <c r="F72" s="26">
        <v>1500</v>
      </c>
      <c r="G72" s="36">
        <f t="shared" si="0"/>
        <v>23.076923076923077</v>
      </c>
    </row>
    <row r="73" spans="1:7" ht="16.5" thickBot="1">
      <c r="A73" s="12"/>
      <c r="B73" s="13"/>
      <c r="C73" s="14" t="s">
        <v>73</v>
      </c>
      <c r="D73" s="26" t="s">
        <v>49</v>
      </c>
      <c r="E73" s="26" t="s">
        <v>49</v>
      </c>
      <c r="F73" s="26" t="s">
        <v>49</v>
      </c>
      <c r="G73" s="36">
        <v>0</v>
      </c>
    </row>
    <row r="74" spans="1:7" ht="16.5" thickBot="1">
      <c r="A74" s="12"/>
      <c r="B74" s="13" t="s">
        <v>74</v>
      </c>
      <c r="C74" s="14" t="s">
        <v>11</v>
      </c>
      <c r="D74" s="28">
        <f>D75</f>
        <v>10500</v>
      </c>
      <c r="E74" s="28">
        <f>E75</f>
        <v>10500</v>
      </c>
      <c r="F74" s="26">
        <v>486</v>
      </c>
      <c r="G74" s="36">
        <f t="shared" si="0"/>
        <v>4.628571428571428</v>
      </c>
    </row>
    <row r="75" spans="1:7" ht="16.5" thickBot="1">
      <c r="A75" s="12"/>
      <c r="B75" s="13"/>
      <c r="C75" s="14" t="s">
        <v>61</v>
      </c>
      <c r="D75" s="28">
        <v>10500</v>
      </c>
      <c r="E75" s="28">
        <v>10500</v>
      </c>
      <c r="F75" s="26">
        <v>486</v>
      </c>
      <c r="G75" s="36">
        <f t="shared" si="0"/>
        <v>4.628571428571428</v>
      </c>
    </row>
    <row r="76" spans="1:7" ht="16.5" thickBot="1">
      <c r="A76" s="9" t="s">
        <v>75</v>
      </c>
      <c r="B76" s="10"/>
      <c r="C76" s="11" t="s">
        <v>76</v>
      </c>
      <c r="D76" s="27">
        <f aca="true" t="shared" si="3" ref="D76:F77">D77</f>
        <v>1045029</v>
      </c>
      <c r="E76" s="27">
        <f t="shared" si="3"/>
        <v>1045029</v>
      </c>
      <c r="F76" s="25">
        <f t="shared" si="3"/>
        <v>71531</v>
      </c>
      <c r="G76" s="36">
        <f t="shared" si="0"/>
        <v>6.844881816676858</v>
      </c>
    </row>
    <row r="77" spans="1:7" ht="32.25" thickBot="1">
      <c r="A77" s="18"/>
      <c r="B77" s="18" t="s">
        <v>77</v>
      </c>
      <c r="C77" s="20" t="s">
        <v>176</v>
      </c>
      <c r="D77" s="29">
        <f t="shared" si="3"/>
        <v>1045029</v>
      </c>
      <c r="E77" s="29">
        <f t="shared" si="3"/>
        <v>1045029</v>
      </c>
      <c r="F77" s="26">
        <f t="shared" si="3"/>
        <v>71531</v>
      </c>
      <c r="G77" s="36">
        <f t="shared" si="0"/>
        <v>6.844881816676858</v>
      </c>
    </row>
    <row r="78" spans="1:7" ht="16.5" thickBot="1">
      <c r="A78" s="12"/>
      <c r="B78" s="13"/>
      <c r="C78" s="14" t="s">
        <v>16</v>
      </c>
      <c r="D78" s="28">
        <v>1045029</v>
      </c>
      <c r="E78" s="28">
        <v>1045029</v>
      </c>
      <c r="F78" s="26">
        <v>71531</v>
      </c>
      <c r="G78" s="36">
        <f t="shared" si="0"/>
        <v>6.844881816676858</v>
      </c>
    </row>
    <row r="79" spans="1:7" ht="16.5" thickBot="1">
      <c r="A79" s="9" t="s">
        <v>78</v>
      </c>
      <c r="B79" s="10"/>
      <c r="C79" s="11" t="s">
        <v>79</v>
      </c>
      <c r="D79" s="25">
        <f>D80</f>
        <v>450000</v>
      </c>
      <c r="E79" s="25">
        <f>E80</f>
        <v>450000</v>
      </c>
      <c r="F79" s="25" t="s">
        <v>49</v>
      </c>
      <c r="G79" s="36">
        <v>0</v>
      </c>
    </row>
    <row r="80" spans="1:7" ht="16.5" thickBot="1">
      <c r="A80" s="9"/>
      <c r="B80" s="13" t="s">
        <v>80</v>
      </c>
      <c r="C80" s="14" t="s">
        <v>81</v>
      </c>
      <c r="D80" s="26">
        <f>D81+D82</f>
        <v>450000</v>
      </c>
      <c r="E80" s="26">
        <f>E81+E82</f>
        <v>450000</v>
      </c>
      <c r="F80" s="25" t="s">
        <v>49</v>
      </c>
      <c r="G80" s="36">
        <v>0</v>
      </c>
    </row>
    <row r="81" spans="1:7" ht="16.5" thickBot="1">
      <c r="A81" s="35"/>
      <c r="B81" s="19"/>
      <c r="C81" s="43" t="s">
        <v>187</v>
      </c>
      <c r="D81" s="31">
        <v>300000</v>
      </c>
      <c r="E81" s="31">
        <v>300000</v>
      </c>
      <c r="F81" s="40" t="s">
        <v>49</v>
      </c>
      <c r="G81" s="36">
        <v>0</v>
      </c>
    </row>
    <row r="82" spans="1:7" ht="16.5" thickBot="1">
      <c r="A82" s="35"/>
      <c r="B82" s="19"/>
      <c r="C82" s="20" t="s">
        <v>180</v>
      </c>
      <c r="D82" s="31">
        <v>150000</v>
      </c>
      <c r="E82" s="31">
        <v>150000</v>
      </c>
      <c r="F82" s="40" t="s">
        <v>49</v>
      </c>
      <c r="G82" s="36">
        <v>0</v>
      </c>
    </row>
    <row r="83" spans="1:7" ht="16.5" customHeight="1" thickBot="1">
      <c r="A83" s="9"/>
      <c r="B83" s="13"/>
      <c r="C83" s="14" t="s">
        <v>181</v>
      </c>
      <c r="D83" s="26" t="s">
        <v>49</v>
      </c>
      <c r="E83" s="26" t="s">
        <v>49</v>
      </c>
      <c r="F83" s="25" t="s">
        <v>49</v>
      </c>
      <c r="G83" s="36">
        <v>0</v>
      </c>
    </row>
    <row r="84" spans="1:7" ht="16.5" thickBot="1">
      <c r="A84" s="9" t="s">
        <v>82</v>
      </c>
      <c r="B84" s="10"/>
      <c r="C84" s="11" t="s">
        <v>83</v>
      </c>
      <c r="D84" s="27">
        <f>D85+D89+D93+D97+D99+D102+D105+D108+D111+D113</f>
        <v>8855309</v>
      </c>
      <c r="E84" s="27">
        <f>E85+E89+E93+E97+E99+E102+E105+E108+E111+E113</f>
        <v>8855309</v>
      </c>
      <c r="F84" s="25">
        <f>F85+F89+F93+F97+F99+F102+F105+F111+F113+F108</f>
        <v>2130154</v>
      </c>
      <c r="G84" s="36">
        <f aca="true" t="shared" si="4" ref="G84:G138">(F84/E84)*100</f>
        <v>24.0551063774285</v>
      </c>
    </row>
    <row r="85" spans="1:7" ht="16.5" thickBot="1">
      <c r="A85" s="18"/>
      <c r="B85" s="19" t="s">
        <v>84</v>
      </c>
      <c r="C85" s="20" t="s">
        <v>85</v>
      </c>
      <c r="D85" s="29">
        <f>D86</f>
        <v>1035353</v>
      </c>
      <c r="E85" s="29">
        <f>E86</f>
        <v>1035353</v>
      </c>
      <c r="F85" s="31">
        <f>F86</f>
        <v>202494</v>
      </c>
      <c r="G85" s="53">
        <f t="shared" si="4"/>
        <v>19.557967186070837</v>
      </c>
    </row>
    <row r="86" spans="1:7" ht="16.5" thickBot="1">
      <c r="A86" s="18"/>
      <c r="B86" s="19"/>
      <c r="C86" s="20" t="s">
        <v>16</v>
      </c>
      <c r="D86" s="29">
        <v>1035353</v>
      </c>
      <c r="E86" s="29">
        <v>1035353</v>
      </c>
      <c r="F86" s="52">
        <v>202494</v>
      </c>
      <c r="G86" s="53">
        <f t="shared" si="4"/>
        <v>19.557967186070837</v>
      </c>
    </row>
    <row r="87" spans="1:7" ht="16.5" thickBot="1">
      <c r="A87" s="12"/>
      <c r="B87" s="13"/>
      <c r="C87" s="14" t="s">
        <v>26</v>
      </c>
      <c r="D87" s="28">
        <v>362391</v>
      </c>
      <c r="E87" s="28">
        <v>362391</v>
      </c>
      <c r="F87" s="26">
        <v>80633</v>
      </c>
      <c r="G87" s="36">
        <f t="shared" si="4"/>
        <v>22.25027663490539</v>
      </c>
    </row>
    <row r="88" spans="1:7" ht="16.5" thickBot="1">
      <c r="A88" s="12"/>
      <c r="B88" s="13"/>
      <c r="C88" s="14" t="s">
        <v>86</v>
      </c>
      <c r="D88" s="28">
        <v>634677</v>
      </c>
      <c r="E88" s="28">
        <v>634677</v>
      </c>
      <c r="F88" s="26">
        <v>116348</v>
      </c>
      <c r="G88" s="36">
        <f t="shared" si="4"/>
        <v>18.3318443869874</v>
      </c>
    </row>
    <row r="89" spans="1:7" ht="16.5" thickBot="1">
      <c r="A89" s="12"/>
      <c r="B89" s="13" t="s">
        <v>87</v>
      </c>
      <c r="C89" s="14" t="s">
        <v>88</v>
      </c>
      <c r="D89" s="28">
        <f>D90</f>
        <v>3017054</v>
      </c>
      <c r="E89" s="28">
        <f>E90</f>
        <v>3017054</v>
      </c>
      <c r="F89" s="26">
        <f>F90</f>
        <v>715893</v>
      </c>
      <c r="G89" s="36">
        <f t="shared" si="4"/>
        <v>23.728213018394765</v>
      </c>
    </row>
    <row r="90" spans="1:7" ht="16.5" thickBot="1">
      <c r="A90" s="12"/>
      <c r="B90" s="13"/>
      <c r="C90" s="14" t="s">
        <v>16</v>
      </c>
      <c r="D90" s="28">
        <v>3017054</v>
      </c>
      <c r="E90" s="28">
        <v>3017054</v>
      </c>
      <c r="F90" s="26">
        <v>715893</v>
      </c>
      <c r="G90" s="36">
        <f t="shared" si="4"/>
        <v>23.728213018394765</v>
      </c>
    </row>
    <row r="91" spans="1:7" ht="16.5" thickBot="1">
      <c r="A91" s="12"/>
      <c r="B91" s="13"/>
      <c r="C91" s="14" t="s">
        <v>26</v>
      </c>
      <c r="D91" s="28">
        <v>2573753</v>
      </c>
      <c r="E91" s="28">
        <v>2573753</v>
      </c>
      <c r="F91" s="26">
        <v>575709</v>
      </c>
      <c r="G91" s="36">
        <f t="shared" si="4"/>
        <v>22.368463485035278</v>
      </c>
    </row>
    <row r="92" spans="1:7" ht="16.5" thickBot="1">
      <c r="A92" s="12"/>
      <c r="B92" s="13"/>
      <c r="C92" s="14" t="s">
        <v>70</v>
      </c>
      <c r="D92" s="26" t="s">
        <v>49</v>
      </c>
      <c r="E92" s="26" t="s">
        <v>49</v>
      </c>
      <c r="F92" s="26" t="s">
        <v>49</v>
      </c>
      <c r="G92" s="36">
        <v>0</v>
      </c>
    </row>
    <row r="93" spans="1:7" ht="16.5" thickBot="1">
      <c r="A93" s="12"/>
      <c r="B93" s="13" t="s">
        <v>89</v>
      </c>
      <c r="C93" s="14" t="s">
        <v>90</v>
      </c>
      <c r="D93" s="28">
        <f>D94</f>
        <v>1175610</v>
      </c>
      <c r="E93" s="28">
        <f>E94</f>
        <v>1175610</v>
      </c>
      <c r="F93" s="26">
        <f>F94</f>
        <v>270731</v>
      </c>
      <c r="G93" s="36">
        <f t="shared" si="4"/>
        <v>23.0289806993816</v>
      </c>
    </row>
    <row r="94" spans="1:7" ht="16.5" thickBot="1">
      <c r="A94" s="12"/>
      <c r="B94" s="13"/>
      <c r="C94" s="14" t="s">
        <v>16</v>
      </c>
      <c r="D94" s="28">
        <v>1175610</v>
      </c>
      <c r="E94" s="28">
        <v>1175610</v>
      </c>
      <c r="F94" s="26">
        <v>270731</v>
      </c>
      <c r="G94" s="36">
        <f t="shared" si="4"/>
        <v>23.0289806993816</v>
      </c>
    </row>
    <row r="95" spans="1:7" ht="16.5" thickBot="1">
      <c r="A95" s="12"/>
      <c r="B95" s="13"/>
      <c r="C95" s="14" t="s">
        <v>26</v>
      </c>
      <c r="D95" s="28">
        <v>840307</v>
      </c>
      <c r="E95" s="28">
        <v>840307</v>
      </c>
      <c r="F95" s="26">
        <v>197293</v>
      </c>
      <c r="G95" s="36">
        <f t="shared" si="4"/>
        <v>23.478681005870474</v>
      </c>
    </row>
    <row r="96" spans="1:7" ht="16.5" thickBot="1">
      <c r="A96" s="12"/>
      <c r="B96" s="13"/>
      <c r="C96" s="14" t="s">
        <v>91</v>
      </c>
      <c r="D96" s="28">
        <v>204004</v>
      </c>
      <c r="E96" s="28">
        <v>204004</v>
      </c>
      <c r="F96" s="26">
        <v>51549</v>
      </c>
      <c r="G96" s="36">
        <f t="shared" si="4"/>
        <v>25.268622183878747</v>
      </c>
    </row>
    <row r="97" spans="1:7" ht="16.5" thickBot="1">
      <c r="A97" s="12"/>
      <c r="B97" s="13" t="s">
        <v>92</v>
      </c>
      <c r="C97" s="14" t="s">
        <v>93</v>
      </c>
      <c r="D97" s="28">
        <f>D98</f>
        <v>33620</v>
      </c>
      <c r="E97" s="28">
        <f>E98</f>
        <v>33620</v>
      </c>
      <c r="F97" s="26">
        <f>F98</f>
        <v>5300</v>
      </c>
      <c r="G97" s="36">
        <f t="shared" si="4"/>
        <v>15.764425936942297</v>
      </c>
    </row>
    <row r="98" spans="1:7" ht="16.5" thickBot="1">
      <c r="A98" s="12"/>
      <c r="B98" s="13"/>
      <c r="C98" s="14" t="s">
        <v>94</v>
      </c>
      <c r="D98" s="28">
        <v>33620</v>
      </c>
      <c r="E98" s="28">
        <v>33620</v>
      </c>
      <c r="F98" s="26">
        <v>5300</v>
      </c>
      <c r="G98" s="36">
        <f t="shared" si="4"/>
        <v>15.764425936942297</v>
      </c>
    </row>
    <row r="99" spans="1:7" ht="16.5" thickBot="1">
      <c r="A99" s="12"/>
      <c r="B99" s="13" t="s">
        <v>95</v>
      </c>
      <c r="C99" s="14" t="s">
        <v>96</v>
      </c>
      <c r="D99" s="28">
        <v>2182417</v>
      </c>
      <c r="E99" s="28">
        <v>2182417</v>
      </c>
      <c r="F99" s="26">
        <f>F100</f>
        <v>565189</v>
      </c>
      <c r="G99" s="36">
        <f t="shared" si="4"/>
        <v>25.897388079363388</v>
      </c>
    </row>
    <row r="100" spans="1:7" ht="16.5" thickBot="1">
      <c r="A100" s="12"/>
      <c r="B100" s="13"/>
      <c r="C100" s="14" t="s">
        <v>16</v>
      </c>
      <c r="D100" s="28">
        <v>2182417</v>
      </c>
      <c r="E100" s="28">
        <v>2182417</v>
      </c>
      <c r="F100" s="26">
        <v>565189</v>
      </c>
      <c r="G100" s="36">
        <f t="shared" si="4"/>
        <v>25.897388079363388</v>
      </c>
    </row>
    <row r="101" spans="1:7" ht="16.5" thickBot="1">
      <c r="A101" s="12"/>
      <c r="B101" s="13"/>
      <c r="C101" s="14" t="s">
        <v>26</v>
      </c>
      <c r="D101" s="28">
        <v>1892404</v>
      </c>
      <c r="E101" s="28">
        <v>1892404</v>
      </c>
      <c r="F101" s="26">
        <v>495889</v>
      </c>
      <c r="G101" s="36">
        <f t="shared" si="4"/>
        <v>26.20418261639692</v>
      </c>
    </row>
    <row r="102" spans="1:7" ht="16.5" thickBot="1">
      <c r="A102" s="12"/>
      <c r="B102" s="13" t="s">
        <v>97</v>
      </c>
      <c r="C102" s="14" t="s">
        <v>98</v>
      </c>
      <c r="D102" s="28">
        <f>358793</f>
        <v>358793</v>
      </c>
      <c r="E102" s="28">
        <f>358793</f>
        <v>358793</v>
      </c>
      <c r="F102" s="26">
        <f>F103</f>
        <v>90778</v>
      </c>
      <c r="G102" s="36">
        <f t="shared" si="4"/>
        <v>25.300939538954214</v>
      </c>
    </row>
    <row r="103" spans="1:7" ht="16.5" thickBot="1">
      <c r="A103" s="12"/>
      <c r="B103" s="13"/>
      <c r="C103" s="14" t="s">
        <v>16</v>
      </c>
      <c r="D103" s="28">
        <v>358793</v>
      </c>
      <c r="E103" s="28">
        <v>358793</v>
      </c>
      <c r="F103" s="26">
        <v>90778</v>
      </c>
      <c r="G103" s="36">
        <f t="shared" si="4"/>
        <v>25.300939538954214</v>
      </c>
    </row>
    <row r="104" spans="1:7" ht="16.5" thickBot="1">
      <c r="A104" s="12"/>
      <c r="B104" s="13"/>
      <c r="C104" s="14" t="s">
        <v>26</v>
      </c>
      <c r="D104" s="28">
        <v>311648</v>
      </c>
      <c r="E104" s="28">
        <v>311648</v>
      </c>
      <c r="F104" s="26">
        <v>85123</v>
      </c>
      <c r="G104" s="36">
        <f t="shared" si="4"/>
        <v>27.313828421809223</v>
      </c>
    </row>
    <row r="105" spans="1:7" ht="16.5" thickBot="1">
      <c r="A105" s="12"/>
      <c r="B105" s="13" t="s">
        <v>99</v>
      </c>
      <c r="C105" s="14" t="s">
        <v>100</v>
      </c>
      <c r="D105" s="28">
        <f>D106</f>
        <v>741730</v>
      </c>
      <c r="E105" s="28">
        <f>E106</f>
        <v>741730</v>
      </c>
      <c r="F105" s="26">
        <f>F106</f>
        <v>218938</v>
      </c>
      <c r="G105" s="36">
        <f t="shared" si="4"/>
        <v>29.517209766357027</v>
      </c>
    </row>
    <row r="106" spans="1:7" ht="16.5" thickBot="1">
      <c r="A106" s="12"/>
      <c r="B106" s="13"/>
      <c r="C106" s="14" t="s">
        <v>16</v>
      </c>
      <c r="D106" s="28">
        <v>741730</v>
      </c>
      <c r="E106" s="28">
        <v>741730</v>
      </c>
      <c r="F106" s="26">
        <v>218938</v>
      </c>
      <c r="G106" s="36">
        <f t="shared" si="4"/>
        <v>29.517209766357027</v>
      </c>
    </row>
    <row r="107" spans="1:7" ht="16.5" thickBot="1">
      <c r="A107" s="18"/>
      <c r="B107" s="19"/>
      <c r="C107" s="20" t="s">
        <v>26</v>
      </c>
      <c r="D107" s="29">
        <v>613516</v>
      </c>
      <c r="E107" s="29">
        <v>613516</v>
      </c>
      <c r="F107" s="31">
        <v>190248</v>
      </c>
      <c r="G107" s="36">
        <f t="shared" si="4"/>
        <v>31.009460225976177</v>
      </c>
    </row>
    <row r="108" spans="1:7" ht="16.5" thickBot="1">
      <c r="A108" s="12"/>
      <c r="B108" s="13" t="s">
        <v>101</v>
      </c>
      <c r="C108" s="14" t="s">
        <v>102</v>
      </c>
      <c r="D108" s="28">
        <f>D109</f>
        <v>122911</v>
      </c>
      <c r="E108" s="28">
        <f>E109</f>
        <v>122911</v>
      </c>
      <c r="F108" s="26">
        <f>F109</f>
        <v>30577</v>
      </c>
      <c r="G108" s="36">
        <f t="shared" si="4"/>
        <v>24.87735027784332</v>
      </c>
    </row>
    <row r="109" spans="1:7" ht="16.5" thickBot="1">
      <c r="A109" s="12"/>
      <c r="B109" s="13"/>
      <c r="C109" s="14" t="s">
        <v>54</v>
      </c>
      <c r="D109" s="28">
        <v>122911</v>
      </c>
      <c r="E109" s="28">
        <v>122911</v>
      </c>
      <c r="F109" s="26">
        <v>30577</v>
      </c>
      <c r="G109" s="36">
        <f t="shared" si="4"/>
        <v>24.87735027784332</v>
      </c>
    </row>
    <row r="110" spans="1:7" ht="16.5" thickBot="1">
      <c r="A110" s="12"/>
      <c r="B110" s="13"/>
      <c r="C110" s="14" t="s">
        <v>103</v>
      </c>
      <c r="D110" s="28">
        <v>69478</v>
      </c>
      <c r="E110" s="28">
        <v>69478</v>
      </c>
      <c r="F110" s="26">
        <v>17662</v>
      </c>
      <c r="G110" s="36">
        <f t="shared" si="4"/>
        <v>25.420996574455224</v>
      </c>
    </row>
    <row r="111" spans="1:7" ht="16.5" thickBot="1">
      <c r="A111" s="12"/>
      <c r="B111" s="13" t="s">
        <v>104</v>
      </c>
      <c r="C111" s="14" t="s">
        <v>105</v>
      </c>
      <c r="D111" s="28">
        <f>D112</f>
        <v>44958</v>
      </c>
      <c r="E111" s="28">
        <f>E112</f>
        <v>44958</v>
      </c>
      <c r="F111" s="26">
        <f>F112</f>
        <v>11058</v>
      </c>
      <c r="G111" s="36">
        <f t="shared" si="4"/>
        <v>24.596289870545842</v>
      </c>
    </row>
    <row r="112" spans="1:7" ht="16.5" thickBot="1">
      <c r="A112" s="12"/>
      <c r="B112" s="13"/>
      <c r="C112" s="14" t="s">
        <v>61</v>
      </c>
      <c r="D112" s="28">
        <v>44958</v>
      </c>
      <c r="E112" s="28">
        <v>44958</v>
      </c>
      <c r="F112" s="26">
        <v>11058</v>
      </c>
      <c r="G112" s="36">
        <f t="shared" si="4"/>
        <v>24.596289870545842</v>
      </c>
    </row>
    <row r="113" spans="1:7" ht="16.5" thickBot="1">
      <c r="A113" s="12"/>
      <c r="B113" s="13" t="s">
        <v>106</v>
      </c>
      <c r="C113" s="14" t="s">
        <v>11</v>
      </c>
      <c r="D113" s="28">
        <f>D114</f>
        <v>142863</v>
      </c>
      <c r="E113" s="28">
        <f>E114</f>
        <v>142863</v>
      </c>
      <c r="F113" s="26">
        <f>F114</f>
        <v>19196</v>
      </c>
      <c r="G113" s="36">
        <f t="shared" si="4"/>
        <v>13.436649097387008</v>
      </c>
    </row>
    <row r="114" spans="1:7" ht="16.5" thickBot="1">
      <c r="A114" s="18"/>
      <c r="B114" s="19"/>
      <c r="C114" s="20" t="s">
        <v>16</v>
      </c>
      <c r="D114" s="29">
        <v>142863</v>
      </c>
      <c r="E114" s="29">
        <v>142863</v>
      </c>
      <c r="F114" s="31">
        <v>19196</v>
      </c>
      <c r="G114" s="53">
        <f t="shared" si="4"/>
        <v>13.436649097387008</v>
      </c>
    </row>
    <row r="115" spans="1:7" ht="16.5" thickBot="1">
      <c r="A115" s="9" t="s">
        <v>107</v>
      </c>
      <c r="B115" s="10"/>
      <c r="C115" s="11" t="s">
        <v>108</v>
      </c>
      <c r="D115" s="27">
        <f>D116+D118+D120</f>
        <v>3108201</v>
      </c>
      <c r="E115" s="27">
        <f>E116+E118+E120</f>
        <v>3108201</v>
      </c>
      <c r="F115" s="25">
        <f>F116+F120</f>
        <v>535116</v>
      </c>
      <c r="G115" s="36">
        <f t="shared" si="4"/>
        <v>17.216261110526638</v>
      </c>
    </row>
    <row r="116" spans="1:7" ht="16.5" thickBot="1">
      <c r="A116" s="12"/>
      <c r="B116" s="13" t="s">
        <v>109</v>
      </c>
      <c r="C116" s="14" t="s">
        <v>110</v>
      </c>
      <c r="D116" s="28">
        <f>D117</f>
        <v>1000201</v>
      </c>
      <c r="E116" s="28">
        <f>E117</f>
        <v>1000201</v>
      </c>
      <c r="F116" s="26">
        <v>203342</v>
      </c>
      <c r="G116" s="36">
        <f t="shared" si="4"/>
        <v>20.33011364715692</v>
      </c>
    </row>
    <row r="117" spans="1:7" ht="16.5" thickBot="1">
      <c r="A117" s="12"/>
      <c r="B117" s="13"/>
      <c r="C117" s="14" t="s">
        <v>111</v>
      </c>
      <c r="D117" s="28">
        <v>1000201</v>
      </c>
      <c r="E117" s="28">
        <v>1000201</v>
      </c>
      <c r="F117" s="26">
        <v>203342</v>
      </c>
      <c r="G117" s="36">
        <f t="shared" si="4"/>
        <v>20.33011364715692</v>
      </c>
    </row>
    <row r="118" spans="1:7" ht="16.5" thickBot="1">
      <c r="A118" s="12"/>
      <c r="B118" s="13" t="s">
        <v>112</v>
      </c>
      <c r="C118" s="14" t="s">
        <v>113</v>
      </c>
      <c r="D118" s="28">
        <f>D119</f>
        <v>5000</v>
      </c>
      <c r="E118" s="28">
        <f>E119</f>
        <v>5000</v>
      </c>
      <c r="F118" s="26" t="s">
        <v>49</v>
      </c>
      <c r="G118" s="36">
        <v>0</v>
      </c>
    </row>
    <row r="119" spans="1:7" ht="16.5" thickBot="1">
      <c r="A119" s="12"/>
      <c r="B119" s="13"/>
      <c r="C119" s="14" t="s">
        <v>16</v>
      </c>
      <c r="D119" s="28">
        <v>5000</v>
      </c>
      <c r="E119" s="28">
        <v>5000</v>
      </c>
      <c r="F119" s="26" t="s">
        <v>49</v>
      </c>
      <c r="G119" s="36">
        <v>0</v>
      </c>
    </row>
    <row r="120" spans="1:7" ht="33" customHeight="1" thickBot="1">
      <c r="A120" s="21"/>
      <c r="B120" s="21" t="s">
        <v>114</v>
      </c>
      <c r="C120" s="22" t="s">
        <v>115</v>
      </c>
      <c r="D120" s="30">
        <f>D121</f>
        <v>2103000</v>
      </c>
      <c r="E120" s="30">
        <f>E121</f>
        <v>2103000</v>
      </c>
      <c r="F120" s="26">
        <v>331774</v>
      </c>
      <c r="G120" s="36">
        <f t="shared" si="4"/>
        <v>15.776224441274369</v>
      </c>
    </row>
    <row r="121" spans="1:7" ht="16.5" thickBot="1">
      <c r="A121" s="18"/>
      <c r="B121" s="19"/>
      <c r="C121" s="20" t="s">
        <v>16</v>
      </c>
      <c r="D121" s="29">
        <v>2103000</v>
      </c>
      <c r="E121" s="29">
        <v>2103000</v>
      </c>
      <c r="F121" s="26">
        <v>331774</v>
      </c>
      <c r="G121" s="36">
        <f t="shared" si="4"/>
        <v>15.776224441274369</v>
      </c>
    </row>
    <row r="122" spans="1:7" ht="16.5" thickBot="1">
      <c r="A122" s="9" t="s">
        <v>116</v>
      </c>
      <c r="B122" s="10"/>
      <c r="C122" s="11" t="s">
        <v>117</v>
      </c>
      <c r="D122" s="27">
        <f>D123+D128+D132+D136+D139</f>
        <v>11435724</v>
      </c>
      <c r="E122" s="27">
        <f>E123+E128+E132+E136+E139</f>
        <v>11435724</v>
      </c>
      <c r="F122" s="25">
        <f>F123+F128+F132+F136</f>
        <v>2793740</v>
      </c>
      <c r="G122" s="36">
        <f t="shared" si="4"/>
        <v>24.42993552485177</v>
      </c>
    </row>
    <row r="123" spans="1:7" ht="16.5" thickBot="1">
      <c r="A123" s="12"/>
      <c r="B123" s="13" t="s">
        <v>118</v>
      </c>
      <c r="C123" s="14" t="s">
        <v>119</v>
      </c>
      <c r="D123" s="28">
        <f>D124</f>
        <v>1799330</v>
      </c>
      <c r="E123" s="28">
        <f>E124</f>
        <v>1799330</v>
      </c>
      <c r="F123" s="26">
        <f>F124</f>
        <v>371409</v>
      </c>
      <c r="G123" s="36">
        <f t="shared" si="4"/>
        <v>20.641516564499007</v>
      </c>
    </row>
    <row r="124" spans="1:7" ht="16.5" thickBot="1">
      <c r="A124" s="12"/>
      <c r="B124" s="13"/>
      <c r="C124" s="14" t="s">
        <v>16</v>
      </c>
      <c r="D124" s="28">
        <v>1799330</v>
      </c>
      <c r="E124" s="28">
        <v>1799330</v>
      </c>
      <c r="F124" s="26">
        <v>371409</v>
      </c>
      <c r="G124" s="36">
        <f t="shared" si="4"/>
        <v>20.641516564499007</v>
      </c>
    </row>
    <row r="125" spans="1:7" ht="16.5" thickBot="1">
      <c r="A125" s="12"/>
      <c r="B125" s="13"/>
      <c r="C125" s="14" t="s">
        <v>120</v>
      </c>
      <c r="D125" s="28">
        <v>802000</v>
      </c>
      <c r="E125" s="28">
        <v>802000</v>
      </c>
      <c r="F125" s="26">
        <v>159431</v>
      </c>
      <c r="G125" s="36">
        <f t="shared" si="4"/>
        <v>19.87917705735661</v>
      </c>
    </row>
    <row r="126" spans="1:7" ht="18.75" customHeight="1" thickBot="1">
      <c r="A126" s="12"/>
      <c r="B126" s="13"/>
      <c r="C126" s="14" t="s">
        <v>182</v>
      </c>
      <c r="D126" s="28">
        <v>228800</v>
      </c>
      <c r="E126" s="28">
        <v>228800</v>
      </c>
      <c r="F126" s="26">
        <v>112558</v>
      </c>
      <c r="G126" s="36">
        <f t="shared" si="4"/>
        <v>49.194930069930074</v>
      </c>
    </row>
    <row r="127" spans="1:7" ht="16.5" thickBot="1">
      <c r="A127" s="12"/>
      <c r="B127" s="13"/>
      <c r="C127" s="14" t="s">
        <v>183</v>
      </c>
      <c r="D127" s="26">
        <v>280000</v>
      </c>
      <c r="E127" s="28">
        <v>280000</v>
      </c>
      <c r="F127" s="26" t="s">
        <v>49</v>
      </c>
      <c r="G127" s="36">
        <v>0</v>
      </c>
    </row>
    <row r="128" spans="1:7" ht="16.5" thickBot="1">
      <c r="A128" s="12"/>
      <c r="B128" s="13" t="s">
        <v>121</v>
      </c>
      <c r="C128" s="14" t="s">
        <v>122</v>
      </c>
      <c r="D128" s="28">
        <f>D129</f>
        <v>7576024</v>
      </c>
      <c r="E128" s="28">
        <f>E129</f>
        <v>7576024</v>
      </c>
      <c r="F128" s="26">
        <f>F129</f>
        <v>1941205</v>
      </c>
      <c r="G128" s="36">
        <f t="shared" si="4"/>
        <v>25.623004890164026</v>
      </c>
    </row>
    <row r="129" spans="1:7" ht="16.5" thickBot="1">
      <c r="A129" s="12"/>
      <c r="B129" s="13"/>
      <c r="C129" s="14" t="s">
        <v>16</v>
      </c>
      <c r="D129" s="28">
        <v>7576024</v>
      </c>
      <c r="E129" s="28">
        <v>7576024</v>
      </c>
      <c r="F129" s="26">
        <v>1941205</v>
      </c>
      <c r="G129" s="36">
        <f t="shared" si="4"/>
        <v>25.623004890164026</v>
      </c>
    </row>
    <row r="130" spans="1:7" ht="16.5" thickBot="1">
      <c r="A130" s="12"/>
      <c r="B130" s="13"/>
      <c r="C130" s="14" t="s">
        <v>26</v>
      </c>
      <c r="D130" s="28">
        <v>4623512</v>
      </c>
      <c r="E130" s="28">
        <v>4623512</v>
      </c>
      <c r="F130" s="26">
        <v>1042708</v>
      </c>
      <c r="G130" s="36">
        <f t="shared" si="4"/>
        <v>22.552293581156487</v>
      </c>
    </row>
    <row r="131" spans="1:7" ht="18" customHeight="1" thickBot="1">
      <c r="A131" s="41"/>
      <c r="B131" s="20"/>
      <c r="C131" s="43" t="s">
        <v>196</v>
      </c>
      <c r="D131" s="29">
        <v>890502</v>
      </c>
      <c r="E131" s="29">
        <v>890502</v>
      </c>
      <c r="F131" s="31">
        <v>263200</v>
      </c>
      <c r="G131" s="36">
        <f t="shared" si="4"/>
        <v>29.556362590988005</v>
      </c>
    </row>
    <row r="132" spans="1:7" ht="16.5" thickBot="1">
      <c r="A132" s="12"/>
      <c r="B132" s="13" t="s">
        <v>123</v>
      </c>
      <c r="C132" s="14" t="s">
        <v>124</v>
      </c>
      <c r="D132" s="28">
        <f>D133</f>
        <v>1546300</v>
      </c>
      <c r="E132" s="28">
        <f>E133</f>
        <v>1546300</v>
      </c>
      <c r="F132" s="26">
        <f>F133</f>
        <v>373494</v>
      </c>
      <c r="G132" s="36">
        <f t="shared" si="4"/>
        <v>24.15404514001164</v>
      </c>
    </row>
    <row r="133" spans="1:7" ht="16.5" thickBot="1">
      <c r="A133" s="12"/>
      <c r="B133" s="13"/>
      <c r="C133" s="14" t="s">
        <v>16</v>
      </c>
      <c r="D133" s="28">
        <v>1546300</v>
      </c>
      <c r="E133" s="28">
        <v>1546300</v>
      </c>
      <c r="F133" s="26">
        <v>373494</v>
      </c>
      <c r="G133" s="36">
        <f t="shared" si="4"/>
        <v>24.15404514001164</v>
      </c>
    </row>
    <row r="134" spans="1:7" ht="16.5" thickBot="1">
      <c r="A134" s="12"/>
      <c r="B134" s="13"/>
      <c r="C134" s="14" t="s">
        <v>125</v>
      </c>
      <c r="D134" s="28">
        <v>73300</v>
      </c>
      <c r="E134" s="28">
        <v>73300</v>
      </c>
      <c r="F134" s="26">
        <v>9667</v>
      </c>
      <c r="G134" s="36">
        <f t="shared" si="4"/>
        <v>13.188267394270122</v>
      </c>
    </row>
    <row r="135" spans="1:7" ht="16.5" thickBot="1">
      <c r="A135" s="12"/>
      <c r="B135" s="13"/>
      <c r="C135" s="14" t="s">
        <v>184</v>
      </c>
      <c r="D135" s="26">
        <v>29700</v>
      </c>
      <c r="E135" s="26">
        <v>29700</v>
      </c>
      <c r="F135" s="26">
        <v>10944</v>
      </c>
      <c r="G135" s="36">
        <f t="shared" si="4"/>
        <v>36.848484848484844</v>
      </c>
    </row>
    <row r="136" spans="1:7" ht="16.5" thickBot="1">
      <c r="A136" s="12"/>
      <c r="B136" s="13" t="s">
        <v>126</v>
      </c>
      <c r="C136" s="14" t="s">
        <v>127</v>
      </c>
      <c r="D136" s="28">
        <f>D137</f>
        <v>510500</v>
      </c>
      <c r="E136" s="28">
        <f>E137</f>
        <v>510500</v>
      </c>
      <c r="F136" s="26">
        <f>F137</f>
        <v>107632</v>
      </c>
      <c r="G136" s="36">
        <f t="shared" si="4"/>
        <v>21.08364348677767</v>
      </c>
    </row>
    <row r="137" spans="1:7" ht="16.5" thickBot="1">
      <c r="A137" s="12"/>
      <c r="B137" s="13"/>
      <c r="C137" s="14" t="s">
        <v>16</v>
      </c>
      <c r="D137" s="28">
        <v>510500</v>
      </c>
      <c r="E137" s="28">
        <v>510500</v>
      </c>
      <c r="F137" s="26">
        <v>107632</v>
      </c>
      <c r="G137" s="36">
        <f t="shared" si="4"/>
        <v>21.08364348677767</v>
      </c>
    </row>
    <row r="138" spans="1:7" ht="16.5" thickBot="1">
      <c r="A138" s="12"/>
      <c r="B138" s="13"/>
      <c r="C138" s="14" t="s">
        <v>125</v>
      </c>
      <c r="D138" s="28">
        <v>414500</v>
      </c>
      <c r="E138" s="28">
        <v>414500</v>
      </c>
      <c r="F138" s="26">
        <v>87803</v>
      </c>
      <c r="G138" s="36">
        <f t="shared" si="4"/>
        <v>21.182870928829917</v>
      </c>
    </row>
    <row r="139" spans="1:7" ht="16.5" thickBot="1">
      <c r="A139" s="12"/>
      <c r="B139" s="13" t="s">
        <v>128</v>
      </c>
      <c r="C139" s="14" t="s">
        <v>11</v>
      </c>
      <c r="D139" s="28">
        <f>D140</f>
        <v>3570</v>
      </c>
      <c r="E139" s="28">
        <f>E140</f>
        <v>3570</v>
      </c>
      <c r="F139" s="26" t="s">
        <v>49</v>
      </c>
      <c r="G139" s="36">
        <v>0</v>
      </c>
    </row>
    <row r="140" spans="1:7" ht="16.5" thickBot="1">
      <c r="A140" s="12"/>
      <c r="B140" s="13"/>
      <c r="C140" s="14" t="s">
        <v>16</v>
      </c>
      <c r="D140" s="28">
        <v>3570</v>
      </c>
      <c r="E140" s="28">
        <v>3570</v>
      </c>
      <c r="F140" s="26" t="s">
        <v>49</v>
      </c>
      <c r="G140" s="36">
        <v>0</v>
      </c>
    </row>
    <row r="141" spans="1:7" ht="32.25" thickBot="1">
      <c r="A141" s="35" t="s">
        <v>129</v>
      </c>
      <c r="B141" s="35"/>
      <c r="C141" s="44" t="s">
        <v>130</v>
      </c>
      <c r="D141" s="39">
        <f>D142+D145</f>
        <v>2579771</v>
      </c>
      <c r="E141" s="39">
        <f>E142+E145</f>
        <v>2579771</v>
      </c>
      <c r="F141" s="40">
        <f>F145</f>
        <v>558738</v>
      </c>
      <c r="G141" s="53">
        <f aca="true" t="shared" si="5" ref="G141:G199">(F141/E141)*100</f>
        <v>21.658434023795134</v>
      </c>
    </row>
    <row r="142" spans="1:7" ht="16.5" thickBot="1">
      <c r="A142" s="18"/>
      <c r="B142" s="19" t="s">
        <v>131</v>
      </c>
      <c r="C142" s="20" t="s">
        <v>132</v>
      </c>
      <c r="D142" s="29">
        <f>D143</f>
        <v>9500</v>
      </c>
      <c r="E142" s="29">
        <f>E143</f>
        <v>9500</v>
      </c>
      <c r="F142" s="25" t="s">
        <v>49</v>
      </c>
      <c r="G142" s="36">
        <v>0</v>
      </c>
    </row>
    <row r="143" spans="1:7" ht="16.5" thickBot="1">
      <c r="A143" s="12"/>
      <c r="B143" s="13"/>
      <c r="C143" s="14" t="s">
        <v>61</v>
      </c>
      <c r="D143" s="28">
        <v>9500</v>
      </c>
      <c r="E143" s="28">
        <v>9500</v>
      </c>
      <c r="F143" s="25" t="s">
        <v>49</v>
      </c>
      <c r="G143" s="36">
        <v>0</v>
      </c>
    </row>
    <row r="144" spans="1:7" ht="16.5" thickBot="1">
      <c r="A144" s="12"/>
      <c r="B144" s="13"/>
      <c r="C144" s="14" t="s">
        <v>197</v>
      </c>
      <c r="D144" s="28">
        <v>9500</v>
      </c>
      <c r="E144" s="28">
        <v>9500</v>
      </c>
      <c r="F144" s="25" t="s">
        <v>49</v>
      </c>
      <c r="G144" s="36">
        <v>0</v>
      </c>
    </row>
    <row r="145" spans="1:7" ht="16.5" thickBot="1">
      <c r="A145" s="12"/>
      <c r="B145" s="13" t="s">
        <v>133</v>
      </c>
      <c r="C145" s="14" t="s">
        <v>134</v>
      </c>
      <c r="D145" s="28">
        <f>D146</f>
        <v>2570271</v>
      </c>
      <c r="E145" s="28">
        <f>E146</f>
        <v>2570271</v>
      </c>
      <c r="F145" s="26">
        <f>F146</f>
        <v>558738</v>
      </c>
      <c r="G145" s="36">
        <f t="shared" si="5"/>
        <v>21.738485941754778</v>
      </c>
    </row>
    <row r="146" spans="1:7" ht="16.5" thickBot="1">
      <c r="A146" s="12"/>
      <c r="B146" s="13"/>
      <c r="C146" s="14" t="s">
        <v>16</v>
      </c>
      <c r="D146" s="28">
        <v>2570271</v>
      </c>
      <c r="E146" s="28">
        <v>2570271</v>
      </c>
      <c r="F146" s="26">
        <v>558738</v>
      </c>
      <c r="G146" s="36">
        <f t="shared" si="5"/>
        <v>21.738485941754778</v>
      </c>
    </row>
    <row r="147" spans="1:7" ht="16.5" thickBot="1">
      <c r="A147" s="12"/>
      <c r="B147" s="13"/>
      <c r="C147" s="14" t="s">
        <v>26</v>
      </c>
      <c r="D147" s="28">
        <v>2227879</v>
      </c>
      <c r="E147" s="28">
        <v>2227879</v>
      </c>
      <c r="F147" s="26">
        <v>490216</v>
      </c>
      <c r="G147" s="36">
        <f t="shared" si="5"/>
        <v>22.003708459929825</v>
      </c>
    </row>
    <row r="148" spans="1:7" ht="16.5" thickBot="1">
      <c r="A148" s="9" t="s">
        <v>135</v>
      </c>
      <c r="B148" s="10"/>
      <c r="C148" s="11" t="s">
        <v>136</v>
      </c>
      <c r="D148" s="27">
        <f>D149+D152+D155+D158+D162+D164+D167+D170+D174+D176</f>
        <v>6870260</v>
      </c>
      <c r="E148" s="27">
        <f>E149+E152+E155+E158+E162+E164+E167+E170+E174+E176</f>
        <v>6870260</v>
      </c>
      <c r="F148" s="25">
        <f>F149+F152+F155+F158+F162+F164+F167+F170+F174+F176</f>
        <v>1552522</v>
      </c>
      <c r="G148" s="36">
        <f t="shared" si="5"/>
        <v>22.597718281404198</v>
      </c>
    </row>
    <row r="149" spans="1:7" ht="16.5" thickBot="1">
      <c r="A149" s="12"/>
      <c r="B149" s="13" t="s">
        <v>137</v>
      </c>
      <c r="C149" s="14" t="s">
        <v>138</v>
      </c>
      <c r="D149" s="28">
        <f>D150</f>
        <v>430010</v>
      </c>
      <c r="E149" s="28">
        <f>E150</f>
        <v>430010</v>
      </c>
      <c r="F149" s="26">
        <f>F150</f>
        <v>102852</v>
      </c>
      <c r="G149" s="36">
        <f t="shared" si="5"/>
        <v>23.918513522941325</v>
      </c>
    </row>
    <row r="150" spans="1:7" ht="16.5" thickBot="1">
      <c r="A150" s="18"/>
      <c r="B150" s="19"/>
      <c r="C150" s="20" t="s">
        <v>16</v>
      </c>
      <c r="D150" s="29">
        <v>430010</v>
      </c>
      <c r="E150" s="29">
        <v>430010</v>
      </c>
      <c r="F150" s="31">
        <v>102852</v>
      </c>
      <c r="G150" s="36">
        <f t="shared" si="5"/>
        <v>23.918513522941325</v>
      </c>
    </row>
    <row r="151" spans="1:7" ht="16.5" thickBot="1">
      <c r="A151" s="18"/>
      <c r="B151" s="19"/>
      <c r="C151" s="20" t="s">
        <v>26</v>
      </c>
      <c r="D151" s="29">
        <v>161460</v>
      </c>
      <c r="E151" s="29">
        <v>161460</v>
      </c>
      <c r="F151" s="31">
        <v>33927</v>
      </c>
      <c r="G151" s="36">
        <f t="shared" si="5"/>
        <v>21.012634708286882</v>
      </c>
    </row>
    <row r="152" spans="1:7" ht="18.75" customHeight="1" thickBot="1">
      <c r="A152" s="21"/>
      <c r="B152" s="21" t="s">
        <v>139</v>
      </c>
      <c r="C152" s="22" t="s">
        <v>140</v>
      </c>
      <c r="D152" s="30">
        <f>D153</f>
        <v>792370</v>
      </c>
      <c r="E152" s="30">
        <f>E153</f>
        <v>792370</v>
      </c>
      <c r="F152" s="26">
        <f>F153</f>
        <v>219093</v>
      </c>
      <c r="G152" s="36">
        <f t="shared" si="5"/>
        <v>27.650340118883854</v>
      </c>
    </row>
    <row r="153" spans="1:7" ht="16.5" thickBot="1">
      <c r="A153" s="18"/>
      <c r="B153" s="19"/>
      <c r="C153" s="20" t="s">
        <v>16</v>
      </c>
      <c r="D153" s="29">
        <v>792370</v>
      </c>
      <c r="E153" s="29">
        <v>792370</v>
      </c>
      <c r="F153" s="26">
        <v>219093</v>
      </c>
      <c r="G153" s="36">
        <f t="shared" si="5"/>
        <v>27.650340118883854</v>
      </c>
    </row>
    <row r="154" spans="1:7" ht="16.5" thickBot="1">
      <c r="A154" s="12"/>
      <c r="B154" s="13"/>
      <c r="C154" s="14" t="s">
        <v>26</v>
      </c>
      <c r="D154" s="28">
        <v>687958</v>
      </c>
      <c r="E154" s="28">
        <v>687958</v>
      </c>
      <c r="F154" s="26">
        <v>189950</v>
      </c>
      <c r="G154" s="36">
        <f t="shared" si="5"/>
        <v>27.610697164652493</v>
      </c>
    </row>
    <row r="155" spans="1:7" ht="16.5" thickBot="1">
      <c r="A155" s="12"/>
      <c r="B155" s="13" t="s">
        <v>141</v>
      </c>
      <c r="C155" s="14" t="s">
        <v>142</v>
      </c>
      <c r="D155" s="28">
        <f>D156</f>
        <v>257565</v>
      </c>
      <c r="E155" s="28">
        <f>E156</f>
        <v>257565</v>
      </c>
      <c r="F155" s="26">
        <f>F156</f>
        <v>61170</v>
      </c>
      <c r="G155" s="36">
        <f t="shared" si="5"/>
        <v>23.74934482557801</v>
      </c>
    </row>
    <row r="156" spans="1:7" ht="16.5" thickBot="1">
      <c r="A156" s="12"/>
      <c r="B156" s="13"/>
      <c r="C156" s="14" t="s">
        <v>16</v>
      </c>
      <c r="D156" s="28">
        <v>257565</v>
      </c>
      <c r="E156" s="28">
        <v>257565</v>
      </c>
      <c r="F156" s="26">
        <v>61170</v>
      </c>
      <c r="G156" s="36">
        <f t="shared" si="5"/>
        <v>23.74934482557801</v>
      </c>
    </row>
    <row r="157" spans="1:7" ht="16.5" thickBot="1">
      <c r="A157" s="12"/>
      <c r="B157" s="13"/>
      <c r="C157" s="14" t="s">
        <v>26</v>
      </c>
      <c r="D157" s="28">
        <v>159955</v>
      </c>
      <c r="E157" s="28">
        <v>159955</v>
      </c>
      <c r="F157" s="26">
        <v>37981</v>
      </c>
      <c r="G157" s="36">
        <f t="shared" si="5"/>
        <v>23.744803225907287</v>
      </c>
    </row>
    <row r="158" spans="1:7" ht="16.5" thickBot="1">
      <c r="A158" s="12"/>
      <c r="B158" s="13" t="s">
        <v>143</v>
      </c>
      <c r="C158" s="14" t="s">
        <v>144</v>
      </c>
      <c r="D158" s="28">
        <v>2200829</v>
      </c>
      <c r="E158" s="28">
        <v>2200829</v>
      </c>
      <c r="F158" s="26">
        <f>F159+F161</f>
        <v>564109</v>
      </c>
      <c r="G158" s="36">
        <f t="shared" si="5"/>
        <v>25.63165970641063</v>
      </c>
    </row>
    <row r="159" spans="1:7" ht="16.5" thickBot="1">
      <c r="A159" s="12"/>
      <c r="B159" s="13"/>
      <c r="C159" s="14" t="s">
        <v>16</v>
      </c>
      <c r="D159" s="28">
        <v>2190337</v>
      </c>
      <c r="E159" s="28">
        <v>2190337</v>
      </c>
      <c r="F159" s="26">
        <v>553617</v>
      </c>
      <c r="G159" s="36">
        <f t="shared" si="5"/>
        <v>25.275425653677953</v>
      </c>
    </row>
    <row r="160" spans="1:7" ht="16.5" thickBot="1">
      <c r="A160" s="15"/>
      <c r="B160" s="16"/>
      <c r="C160" s="17" t="s">
        <v>26</v>
      </c>
      <c r="D160" s="30">
        <v>1336548</v>
      </c>
      <c r="E160" s="30">
        <v>1336548</v>
      </c>
      <c r="F160" s="26">
        <v>348027</v>
      </c>
      <c r="G160" s="36">
        <f t="shared" si="5"/>
        <v>26.03924438179549</v>
      </c>
    </row>
    <row r="161" spans="1:7" ht="16.5" thickBot="1">
      <c r="A161" s="18"/>
      <c r="B161" s="19"/>
      <c r="C161" s="20" t="s">
        <v>30</v>
      </c>
      <c r="D161" s="29">
        <v>10492</v>
      </c>
      <c r="E161" s="29">
        <v>10492</v>
      </c>
      <c r="F161" s="26">
        <v>10492</v>
      </c>
      <c r="G161" s="36">
        <f t="shared" si="5"/>
        <v>100</v>
      </c>
    </row>
    <row r="162" spans="1:7" ht="16.5" thickBot="1">
      <c r="A162" s="12"/>
      <c r="B162" s="13" t="s">
        <v>145</v>
      </c>
      <c r="C162" s="14" t="s">
        <v>146</v>
      </c>
      <c r="D162" s="28">
        <f>D163</f>
        <v>28604</v>
      </c>
      <c r="E162" s="28">
        <f>E163</f>
        <v>28604</v>
      </c>
      <c r="F162" s="26">
        <f>F163</f>
        <v>1594</v>
      </c>
      <c r="G162" s="36">
        <f t="shared" si="5"/>
        <v>5.572647182212278</v>
      </c>
    </row>
    <row r="163" spans="1:7" ht="16.5" thickBot="1">
      <c r="A163" s="12"/>
      <c r="B163" s="13"/>
      <c r="C163" s="14" t="s">
        <v>16</v>
      </c>
      <c r="D163" s="28">
        <v>28604</v>
      </c>
      <c r="E163" s="28">
        <v>28604</v>
      </c>
      <c r="F163" s="26">
        <v>1594</v>
      </c>
      <c r="G163" s="36">
        <f t="shared" si="5"/>
        <v>5.572647182212278</v>
      </c>
    </row>
    <row r="164" spans="1:7" ht="16.5" thickBot="1">
      <c r="A164" s="12"/>
      <c r="B164" s="13" t="s">
        <v>147</v>
      </c>
      <c r="C164" s="14" t="s">
        <v>148</v>
      </c>
      <c r="D164" s="28">
        <f>D165</f>
        <v>808292</v>
      </c>
      <c r="E164" s="28">
        <f>E165</f>
        <v>808292</v>
      </c>
      <c r="F164" s="26">
        <f>F165</f>
        <v>172422</v>
      </c>
      <c r="G164" s="36">
        <f t="shared" si="5"/>
        <v>21.331647473932687</v>
      </c>
    </row>
    <row r="165" spans="1:7" ht="16.5" thickBot="1">
      <c r="A165" s="12"/>
      <c r="B165" s="13"/>
      <c r="C165" s="14" t="s">
        <v>16</v>
      </c>
      <c r="D165" s="28">
        <v>808292</v>
      </c>
      <c r="E165" s="28">
        <v>808292</v>
      </c>
      <c r="F165" s="26">
        <v>172422</v>
      </c>
      <c r="G165" s="36">
        <f t="shared" si="5"/>
        <v>21.331647473932687</v>
      </c>
    </row>
    <row r="166" spans="1:7" ht="16.5" thickBot="1">
      <c r="A166" s="12"/>
      <c r="B166" s="13"/>
      <c r="C166" s="14" t="s">
        <v>149</v>
      </c>
      <c r="D166" s="28">
        <v>544816</v>
      </c>
      <c r="E166" s="28">
        <v>544816</v>
      </c>
      <c r="F166" s="26">
        <v>132400</v>
      </c>
      <c r="G166" s="36">
        <f t="shared" si="5"/>
        <v>24.301782620187364</v>
      </c>
    </row>
    <row r="167" spans="1:7" ht="16.5" thickBot="1">
      <c r="A167" s="12"/>
      <c r="B167" s="13">
        <v>85420</v>
      </c>
      <c r="C167" s="14" t="s">
        <v>194</v>
      </c>
      <c r="D167" s="28">
        <v>373019</v>
      </c>
      <c r="E167" s="28">
        <v>373019</v>
      </c>
      <c r="F167" s="26">
        <f>F168</f>
        <v>85274</v>
      </c>
      <c r="G167" s="36">
        <f t="shared" si="5"/>
        <v>22.86049772263611</v>
      </c>
    </row>
    <row r="168" spans="1:7" ht="16.5" thickBot="1">
      <c r="A168" s="18"/>
      <c r="B168" s="19"/>
      <c r="C168" s="20" t="s">
        <v>16</v>
      </c>
      <c r="D168" s="29">
        <v>373019</v>
      </c>
      <c r="E168" s="29">
        <v>373019</v>
      </c>
      <c r="F168" s="31">
        <v>85274</v>
      </c>
      <c r="G168" s="53">
        <f t="shared" si="5"/>
        <v>22.86049772263611</v>
      </c>
    </row>
    <row r="169" spans="1:7" ht="16.5" thickBot="1">
      <c r="A169" s="12"/>
      <c r="B169" s="13"/>
      <c r="C169" s="14" t="s">
        <v>149</v>
      </c>
      <c r="D169" s="28">
        <v>229859</v>
      </c>
      <c r="E169" s="28">
        <v>229859</v>
      </c>
      <c r="F169" s="26">
        <v>49081</v>
      </c>
      <c r="G169" s="36">
        <f t="shared" si="5"/>
        <v>21.352655323480914</v>
      </c>
    </row>
    <row r="170" spans="1:7" ht="16.5" thickBot="1">
      <c r="A170" s="12"/>
      <c r="B170" s="13">
        <v>85421</v>
      </c>
      <c r="C170" s="14" t="s">
        <v>195</v>
      </c>
      <c r="D170" s="28">
        <f>D171+D172</f>
        <v>1921288</v>
      </c>
      <c r="E170" s="28">
        <f>E171+E172</f>
        <v>1921288</v>
      </c>
      <c r="F170" s="26">
        <f>F171</f>
        <v>341790</v>
      </c>
      <c r="G170" s="36">
        <f t="shared" si="5"/>
        <v>17.78962862413131</v>
      </c>
    </row>
    <row r="171" spans="1:7" ht="16.5" thickBot="1">
      <c r="A171" s="12"/>
      <c r="B171" s="13"/>
      <c r="C171" s="14" t="s">
        <v>16</v>
      </c>
      <c r="D171" s="28">
        <v>1367875</v>
      </c>
      <c r="E171" s="28">
        <v>1367875</v>
      </c>
      <c r="F171" s="26">
        <v>341790</v>
      </c>
      <c r="G171" s="36">
        <f t="shared" si="5"/>
        <v>24.986932285479302</v>
      </c>
    </row>
    <row r="172" spans="1:7" ht="16.5" thickBot="1">
      <c r="A172" s="12"/>
      <c r="B172" s="13"/>
      <c r="C172" s="20" t="s">
        <v>30</v>
      </c>
      <c r="D172" s="28">
        <v>553413</v>
      </c>
      <c r="E172" s="28">
        <v>553413</v>
      </c>
      <c r="F172" s="26" t="s">
        <v>49</v>
      </c>
      <c r="G172" s="36">
        <v>0</v>
      </c>
    </row>
    <row r="173" spans="1:7" ht="16.5" thickBot="1">
      <c r="A173" s="12"/>
      <c r="B173" s="13"/>
      <c r="C173" s="14" t="s">
        <v>149</v>
      </c>
      <c r="D173" s="28">
        <v>1069320</v>
      </c>
      <c r="E173" s="28">
        <v>1069320</v>
      </c>
      <c r="F173" s="26">
        <v>268512</v>
      </c>
      <c r="G173" s="36">
        <f t="shared" si="5"/>
        <v>25.11053753787454</v>
      </c>
    </row>
    <row r="174" spans="1:7" ht="16.5" thickBot="1">
      <c r="A174" s="9"/>
      <c r="B174" s="13" t="s">
        <v>150</v>
      </c>
      <c r="C174" s="14" t="s">
        <v>105</v>
      </c>
      <c r="D174" s="28">
        <f>D175</f>
        <v>18470</v>
      </c>
      <c r="E174" s="28">
        <f>E175</f>
        <v>18470</v>
      </c>
      <c r="F174" s="26">
        <v>3818</v>
      </c>
      <c r="G174" s="36">
        <f t="shared" si="5"/>
        <v>20.67135896047645</v>
      </c>
    </row>
    <row r="175" spans="1:7" ht="16.5" thickBot="1">
      <c r="A175" s="9"/>
      <c r="B175" s="13"/>
      <c r="C175" s="14" t="s">
        <v>16</v>
      </c>
      <c r="D175" s="28">
        <v>18470</v>
      </c>
      <c r="E175" s="28">
        <v>18470</v>
      </c>
      <c r="F175" s="26">
        <v>3818</v>
      </c>
      <c r="G175" s="36">
        <f t="shared" si="5"/>
        <v>20.67135896047645</v>
      </c>
    </row>
    <row r="176" spans="1:7" ht="16.5" thickBot="1">
      <c r="A176" s="9"/>
      <c r="B176" s="13" t="s">
        <v>151</v>
      </c>
      <c r="C176" s="14" t="s">
        <v>11</v>
      </c>
      <c r="D176" s="28">
        <f>D177</f>
        <v>39813</v>
      </c>
      <c r="E176" s="28">
        <f>E177</f>
        <v>39813</v>
      </c>
      <c r="F176" s="26">
        <v>400</v>
      </c>
      <c r="G176" s="36">
        <f t="shared" si="5"/>
        <v>1.0046969582799588</v>
      </c>
    </row>
    <row r="177" spans="1:7" ht="16.5" thickBot="1">
      <c r="A177" s="9"/>
      <c r="B177" s="13"/>
      <c r="C177" s="14" t="s">
        <v>152</v>
      </c>
      <c r="D177" s="28">
        <v>39813</v>
      </c>
      <c r="E177" s="28">
        <v>39813</v>
      </c>
      <c r="F177" s="26">
        <v>400</v>
      </c>
      <c r="G177" s="36">
        <f t="shared" si="5"/>
        <v>1.0046969582799588</v>
      </c>
    </row>
    <row r="178" spans="1:7" ht="32.25" thickBot="1">
      <c r="A178" s="9" t="s">
        <v>153</v>
      </c>
      <c r="B178" s="10"/>
      <c r="C178" s="11" t="s">
        <v>154</v>
      </c>
      <c r="D178" s="27">
        <f>D179</f>
        <v>110000</v>
      </c>
      <c r="E178" s="27">
        <f>E179</f>
        <v>110000</v>
      </c>
      <c r="F178" s="25" t="s">
        <v>49</v>
      </c>
      <c r="G178" s="36">
        <v>0</v>
      </c>
    </row>
    <row r="179" spans="1:7" ht="16.5" thickBot="1">
      <c r="A179" s="18"/>
      <c r="B179" s="19" t="s">
        <v>155</v>
      </c>
      <c r="C179" s="20" t="s">
        <v>156</v>
      </c>
      <c r="D179" s="29">
        <f>D180</f>
        <v>110000</v>
      </c>
      <c r="E179" s="29">
        <f>E180</f>
        <v>110000</v>
      </c>
      <c r="F179" s="40" t="s">
        <v>49</v>
      </c>
      <c r="G179" s="36">
        <v>0</v>
      </c>
    </row>
    <row r="180" spans="1:7" ht="16.5" thickBot="1">
      <c r="A180" s="18"/>
      <c r="B180" s="19"/>
      <c r="C180" s="20" t="s">
        <v>61</v>
      </c>
      <c r="D180" s="29">
        <v>110000</v>
      </c>
      <c r="E180" s="29">
        <v>110000</v>
      </c>
      <c r="F180" s="40" t="s">
        <v>49</v>
      </c>
      <c r="G180" s="36">
        <v>0</v>
      </c>
    </row>
    <row r="181" spans="1:7" ht="16.5" customHeight="1" thickBot="1">
      <c r="A181" s="35" t="s">
        <v>157</v>
      </c>
      <c r="B181" s="37"/>
      <c r="C181" s="38" t="s">
        <v>158</v>
      </c>
      <c r="D181" s="39">
        <f>D182+D185</f>
        <v>105000</v>
      </c>
      <c r="E181" s="39">
        <f>E182+E185</f>
        <v>105000</v>
      </c>
      <c r="F181" s="40">
        <f>F182</f>
        <v>5005</v>
      </c>
      <c r="G181" s="36">
        <f t="shared" si="5"/>
        <v>4.766666666666667</v>
      </c>
    </row>
    <row r="182" spans="1:7" ht="16.5" thickBot="1">
      <c r="A182" s="18"/>
      <c r="B182" s="19" t="s">
        <v>159</v>
      </c>
      <c r="C182" s="20" t="s">
        <v>160</v>
      </c>
      <c r="D182" s="29">
        <v>60000</v>
      </c>
      <c r="E182" s="29">
        <v>60000</v>
      </c>
      <c r="F182" s="31">
        <v>5005</v>
      </c>
      <c r="G182" s="36">
        <f t="shared" si="5"/>
        <v>8.341666666666667</v>
      </c>
    </row>
    <row r="183" spans="1:7" ht="16.5" thickBot="1">
      <c r="A183" s="18"/>
      <c r="B183" s="19"/>
      <c r="C183" s="20" t="s">
        <v>179</v>
      </c>
      <c r="D183" s="29">
        <v>30000</v>
      </c>
      <c r="E183" s="29">
        <v>30000</v>
      </c>
      <c r="F183" s="31" t="s">
        <v>49</v>
      </c>
      <c r="G183" s="36">
        <v>0</v>
      </c>
    </row>
    <row r="184" spans="1:7" ht="16.5" thickBot="1">
      <c r="A184" s="18"/>
      <c r="B184" s="19"/>
      <c r="C184" s="20" t="s">
        <v>16</v>
      </c>
      <c r="D184" s="29">
        <v>60000</v>
      </c>
      <c r="E184" s="29">
        <v>60000</v>
      </c>
      <c r="F184" s="31">
        <v>5005</v>
      </c>
      <c r="G184" s="36">
        <f t="shared" si="5"/>
        <v>8.341666666666667</v>
      </c>
    </row>
    <row r="185" spans="1:7" ht="16.5" thickBot="1">
      <c r="A185" s="18"/>
      <c r="B185" s="19" t="s">
        <v>161</v>
      </c>
      <c r="C185" s="20" t="s">
        <v>162</v>
      </c>
      <c r="D185" s="29">
        <v>45000</v>
      </c>
      <c r="E185" s="29">
        <v>45000</v>
      </c>
      <c r="F185" s="26" t="s">
        <v>49</v>
      </c>
      <c r="G185" s="36">
        <v>0</v>
      </c>
    </row>
    <row r="186" spans="1:7" ht="16.5" thickBot="1">
      <c r="A186" s="12"/>
      <c r="B186" s="13"/>
      <c r="C186" s="14" t="s">
        <v>16</v>
      </c>
      <c r="D186" s="28">
        <v>45000</v>
      </c>
      <c r="E186" s="28">
        <v>45000</v>
      </c>
      <c r="F186" s="26" t="s">
        <v>49</v>
      </c>
      <c r="G186" s="36">
        <v>0</v>
      </c>
    </row>
    <row r="187" spans="1:7" ht="36" customHeight="1" thickBot="1">
      <c r="A187" s="24"/>
      <c r="B187" s="24"/>
      <c r="C187" s="41" t="s">
        <v>186</v>
      </c>
      <c r="D187" s="29">
        <v>45000</v>
      </c>
      <c r="E187" s="29">
        <v>45000</v>
      </c>
      <c r="F187" s="26" t="s">
        <v>49</v>
      </c>
      <c r="G187" s="36">
        <v>0</v>
      </c>
    </row>
    <row r="188" spans="1:7" ht="16.5" thickBot="1">
      <c r="A188" s="9" t="s">
        <v>163</v>
      </c>
      <c r="B188" s="10"/>
      <c r="C188" s="11" t="s">
        <v>164</v>
      </c>
      <c r="D188" s="27">
        <f aca="true" t="shared" si="6" ref="D188:F189">D189</f>
        <v>95000</v>
      </c>
      <c r="E188" s="27">
        <f t="shared" si="6"/>
        <v>95000</v>
      </c>
      <c r="F188" s="25">
        <f t="shared" si="6"/>
        <v>63037</v>
      </c>
      <c r="G188" s="36">
        <f t="shared" si="5"/>
        <v>66.35473684210527</v>
      </c>
    </row>
    <row r="189" spans="1:7" ht="16.5" thickBot="1">
      <c r="A189" s="12"/>
      <c r="B189" s="13" t="s">
        <v>165</v>
      </c>
      <c r="C189" s="14" t="s">
        <v>166</v>
      </c>
      <c r="D189" s="28">
        <f t="shared" si="6"/>
        <v>95000</v>
      </c>
      <c r="E189" s="28">
        <f t="shared" si="6"/>
        <v>95000</v>
      </c>
      <c r="F189" s="26">
        <f t="shared" si="6"/>
        <v>63037</v>
      </c>
      <c r="G189" s="36">
        <f t="shared" si="5"/>
        <v>66.35473684210527</v>
      </c>
    </row>
    <row r="190" spans="1:7" ht="16.5" thickBot="1">
      <c r="A190" s="12"/>
      <c r="B190" s="13"/>
      <c r="C190" s="14" t="s">
        <v>16</v>
      </c>
      <c r="D190" s="28">
        <v>95000</v>
      </c>
      <c r="E190" s="28">
        <v>95000</v>
      </c>
      <c r="F190" s="26">
        <v>63037</v>
      </c>
      <c r="G190" s="36">
        <f t="shared" si="5"/>
        <v>66.35473684210527</v>
      </c>
    </row>
    <row r="191" spans="1:7" ht="16.5" thickBot="1">
      <c r="A191" s="12"/>
      <c r="B191" s="13"/>
      <c r="C191" s="14" t="s">
        <v>167</v>
      </c>
      <c r="D191" s="28">
        <v>60000</v>
      </c>
      <c r="E191" s="28">
        <v>60000</v>
      </c>
      <c r="F191" s="26">
        <v>53000</v>
      </c>
      <c r="G191" s="36">
        <f t="shared" si="5"/>
        <v>88.33333333333333</v>
      </c>
    </row>
    <row r="192" spans="1:7" ht="16.5" thickBot="1">
      <c r="A192" s="9"/>
      <c r="B192" s="10"/>
      <c r="C192" s="11" t="s">
        <v>168</v>
      </c>
      <c r="D192" s="27">
        <f>D14+D17+D22+D25+D32+D36+D41+D52+D67+D70+D76+D79+D84+D115+D122+D141+D148+D178+D181+D188</f>
        <v>44367035</v>
      </c>
      <c r="E192" s="27">
        <f>E14+E17+E22+E25+E32+E36+E41+E52+E67+E70+E76+E79+E84+E115+E122+E141+E148+E178+E181+E188</f>
        <v>44367035</v>
      </c>
      <c r="F192" s="25">
        <f>F17+F25+F32+F36+F41+F52+F70+F76+F84+F115+F122+F141+F148+F181+F188</f>
        <v>10200511</v>
      </c>
      <c r="G192" s="36">
        <f t="shared" si="5"/>
        <v>22.99119379963074</v>
      </c>
    </row>
    <row r="193" spans="1:7" ht="16.5" thickBot="1">
      <c r="A193" s="12"/>
      <c r="B193" s="13"/>
      <c r="C193" s="14" t="s">
        <v>169</v>
      </c>
      <c r="D193" s="28">
        <v>43600230</v>
      </c>
      <c r="E193" s="26">
        <v>43600230</v>
      </c>
      <c r="F193" s="49">
        <v>10067919</v>
      </c>
      <c r="G193" s="36">
        <f t="shared" si="5"/>
        <v>23.091435526830935</v>
      </c>
    </row>
    <row r="194" spans="1:7" ht="16.5" thickBot="1">
      <c r="A194" s="18"/>
      <c r="B194" s="19"/>
      <c r="C194" s="20" t="s">
        <v>170</v>
      </c>
      <c r="D194" s="29">
        <v>24320314</v>
      </c>
      <c r="E194" s="31">
        <v>24320314</v>
      </c>
      <c r="F194" s="54">
        <f>F28+F39+F50+F55+F61+F87+F91+F95+F101+F104+F107+F110+F125+F130+F134+F138+F147+F151+F154+F157+F160+F166+F169+F173</f>
        <v>5755944</v>
      </c>
      <c r="G194" s="53">
        <f t="shared" si="5"/>
        <v>23.667227322805125</v>
      </c>
    </row>
    <row r="195" spans="1:7" ht="16.5" thickBot="1">
      <c r="A195" s="12"/>
      <c r="B195" s="13"/>
      <c r="C195" s="14" t="s">
        <v>171</v>
      </c>
      <c r="D195" s="28">
        <f>D88+D96+D126+D127+D131+D135+D144+D183+D187+D191</f>
        <v>2412183</v>
      </c>
      <c r="E195" s="26">
        <f>E88+E96+E126+E131+E127+E135+E144+E183+E187+E191</f>
        <v>2412183</v>
      </c>
      <c r="F195" s="49">
        <f>F88+F96+F126+131+F135+F191</f>
        <v>344530</v>
      </c>
      <c r="G195" s="36">
        <f t="shared" si="5"/>
        <v>14.28291302940117</v>
      </c>
    </row>
    <row r="196" spans="1:7" ht="16.5" thickBot="1">
      <c r="A196" s="12"/>
      <c r="B196" s="13"/>
      <c r="C196" s="14" t="s">
        <v>172</v>
      </c>
      <c r="D196" s="28">
        <v>1045029</v>
      </c>
      <c r="E196" s="26">
        <v>1045029</v>
      </c>
      <c r="F196" s="49">
        <v>71531</v>
      </c>
      <c r="G196" s="36">
        <f t="shared" si="5"/>
        <v>6.844881816676858</v>
      </c>
    </row>
    <row r="197" spans="1:7" ht="16.5" thickBot="1">
      <c r="A197" s="12"/>
      <c r="B197" s="13"/>
      <c r="C197" s="14" t="s">
        <v>173</v>
      </c>
      <c r="D197" s="28">
        <v>150000</v>
      </c>
      <c r="E197" s="28">
        <v>150000</v>
      </c>
      <c r="F197" s="25" t="s">
        <v>49</v>
      </c>
      <c r="G197" s="36">
        <v>0</v>
      </c>
    </row>
    <row r="198" spans="1:7" ht="16.5" thickBot="1">
      <c r="A198" s="12"/>
      <c r="B198" s="13"/>
      <c r="C198" s="14" t="s">
        <v>174</v>
      </c>
      <c r="D198" s="28">
        <v>300000</v>
      </c>
      <c r="E198" s="28">
        <v>300000</v>
      </c>
      <c r="F198" s="25" t="s">
        <v>49</v>
      </c>
      <c r="G198" s="36">
        <v>0</v>
      </c>
    </row>
    <row r="199" spans="1:7" ht="16.5" thickBot="1">
      <c r="A199" s="12"/>
      <c r="B199" s="13"/>
      <c r="C199" s="14" t="s">
        <v>175</v>
      </c>
      <c r="D199" s="28">
        <f>D51+D62+D161+D172</f>
        <v>766805</v>
      </c>
      <c r="E199" s="26">
        <v>766805</v>
      </c>
      <c r="F199" s="49">
        <v>132592</v>
      </c>
      <c r="G199" s="36">
        <f t="shared" si="5"/>
        <v>17.29148870964587</v>
      </c>
    </row>
    <row r="200" ht="12.75">
      <c r="F200" s="48"/>
    </row>
    <row r="201" ht="12.75">
      <c r="F201" s="48"/>
    </row>
    <row r="202" ht="12.75">
      <c r="F202" s="48"/>
    </row>
    <row r="203" ht="12.75">
      <c r="F203" s="48"/>
    </row>
    <row r="204" ht="12.75">
      <c r="F204" s="48"/>
    </row>
    <row r="205" ht="12.75">
      <c r="F205" s="48"/>
    </row>
    <row r="206" ht="12.75">
      <c r="F206" s="48"/>
    </row>
    <row r="207" ht="12.75">
      <c r="F207" s="48"/>
    </row>
    <row r="208" ht="12.75">
      <c r="F208" s="48"/>
    </row>
    <row r="209" ht="12.75">
      <c r="F209" s="48"/>
    </row>
    <row r="210" ht="12.75">
      <c r="F210" s="48"/>
    </row>
    <row r="211" ht="12.75">
      <c r="F211" s="4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2007-05-29T09:28:28Z</cp:lastPrinted>
  <dcterms:created xsi:type="dcterms:W3CDTF">2005-11-08T10:40:11Z</dcterms:created>
  <dcterms:modified xsi:type="dcterms:W3CDTF">2007-05-31T11:00:22Z</dcterms:modified>
  <cp:category/>
  <cp:version/>
  <cp:contentType/>
  <cp:contentStatus/>
</cp:coreProperties>
</file>