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<sst xmlns="http://schemas.openxmlformats.org/spreadsheetml/2006/main" count="192" uniqueCount="95">
  <si>
    <t>Dział</t>
  </si>
  <si>
    <t>Rozdz.</t>
  </si>
  <si>
    <t>§</t>
  </si>
  <si>
    <t>Wyszczególnienie</t>
  </si>
  <si>
    <t>Plan na</t>
  </si>
  <si>
    <t>%</t>
  </si>
  <si>
    <t>(kol. 6:5)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</si>
  <si>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</si>
  <si>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</si>
  <si>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</si>
  <si>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</si>
  <si>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</si>
  <si>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</si>
  <si>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</si>
  <si>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</si>
  <si>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</si>
  <si>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</si>
  <si>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</si>
  <si>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</si>
  <si>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</si>
  <si>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</si>
  <si>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</si>
  <si>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</si>
  <si>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</si>
  <si>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</si>
  <si>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</si>
  <si>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</si>
  <si>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851</t>
  </si>
  <si>
    <t>85156</t>
  </si>
  <si>
    <t>7</t>
  </si>
  <si>
    <t>2110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</si>
  <si>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</si>
  <si>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</si>
  <si>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</si>
  <si>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</si>
  <si>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</si>
  <si>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</si>
  <si>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</si>
  <si>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</si>
  <si>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</si>
  <si>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</si>
  <si>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</si>
  <si>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</si>
  <si>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</si>
  <si>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</si>
  <si>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</si>
  <si>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</si>
  <si>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</si>
  <si>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</si>
  <si>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</si>
  <si>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</si>
  <si>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</si>
  <si>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</si>
  <si>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</si>
  <si>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</si>
  <si>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</si>
  <si>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</si>
  <si>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</si>
  <si>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</si>
  <si>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</si>
  <si>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</si>
  <si>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</si>
  <si>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</si>
  <si>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</si>
  <si>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</si>
  <si>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</si>
  <si>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</si>
  <si>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</si>
  <si>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</si>
  <si>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</si>
  <si>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</si>
  <si>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</si>
  <si>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</si>
  <si>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</si>
  <si>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</si>
  <si>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</si>
  <si>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Opracowania geodezyjne i kartograficzne</t>
  </si>
  <si>
    <t>(kol.5:4)</t>
  </si>
  <si>
    <t xml:space="preserve"> - wydatki majątkowe</t>
  </si>
  <si>
    <t>2015 rok</t>
  </si>
  <si>
    <t>30.06.2015</t>
  </si>
  <si>
    <t>WYKONANIE PLANU FINANSOWEGO ZADAŃ Z ZAKRESU ADMINISTRACJI RZĄDOWEJ W   I  PÓŁROCZU 2015 ROKU</t>
  </si>
  <si>
    <t>O10</t>
  </si>
  <si>
    <t>ROLNICTWO i ŁOWIECTWO</t>
  </si>
  <si>
    <t>O1005</t>
  </si>
  <si>
    <t>Prace geogezyjno-urządzeniowe na potrzeby rolnictwa</t>
  </si>
  <si>
    <t>O1095</t>
  </si>
  <si>
    <t>Pozostała działalność</t>
  </si>
  <si>
    <t>TRANSPORT I ŁĄCZNOŚĆ</t>
  </si>
  <si>
    <t>Dotacje celowe otrzymane z budżetu państwa na  inwestycje i zakupy inwestycyjne   z zakresu administracji rządowej  oraz inne zadania zlecone ustawami  realizowane przez powiat</t>
  </si>
  <si>
    <t>Dotacje celowe  otrzymane z budżetu państwa na zadania bieżące z zakresu administracji rządowej oraz inne zadania zlecone ustawami realizowane przez powiat</t>
  </si>
  <si>
    <t>ROLNICTWO I ŁOWIECTWO</t>
  </si>
  <si>
    <t>Prace geodezyjno-urządzeniowe na potrzeby rolnictwa</t>
  </si>
  <si>
    <t>Plan na 2015 r.</t>
  </si>
  <si>
    <t>Wykonanie na 30.06.2015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</si>
</sst>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0.00000"/>
    <numFmt numFmtId="169" formatCode="0.0000"/>
    <numFmt numFmtId="170" formatCode="0.000"/>
    <numFmt numFmtId="171" formatCode="#,##0_ ;\-#,##0\ 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5" fontId="1" fillId="0" borderId="14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165" fontId="2" fillId="0" borderId="14" xfId="42" applyNumberFormat="1" applyFont="1" applyBorder="1" applyAlignment="1">
      <alignment horizontal="center" vertical="top" wrapText="1"/>
    </xf>
    <xf numFmtId="165" fontId="1" fillId="0" borderId="14" xfId="4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vertical="top" wrapText="1"/>
    </xf>
    <xf numFmtId="165" fontId="4" fillId="0" borderId="14" xfId="42" applyNumberFormat="1" applyFont="1" applyBorder="1" applyAlignment="1">
      <alignment horizontal="center" vertical="top" wrapText="1"/>
    </xf>
    <xf numFmtId="165" fontId="10" fillId="0" borderId="14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165" fontId="1" fillId="0" borderId="11" xfId="42" applyNumberFormat="1" applyFont="1" applyBorder="1" applyAlignment="1">
      <alignment horizontal="center" wrapText="1"/>
    </xf>
    <xf numFmtId="165" fontId="2" fillId="0" borderId="11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165" fontId="4" fillId="0" borderId="14" xfId="42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65" fontId="1" fillId="0" borderId="14" xfId="42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165" fontId="1" fillId="0" borderId="14" xfId="0" applyNumberFormat="1" applyFont="1" applyBorder="1" applyAlignment="1">
      <alignment horizontal="right" wrapText="1"/>
    </xf>
    <xf numFmtId="165" fontId="2" fillId="0" borderId="14" xfId="42" applyNumberFormat="1" applyFont="1" applyBorder="1" applyAlignment="1">
      <alignment horizontal="right" wrapText="1"/>
    </xf>
    <xf numFmtId="165" fontId="2" fillId="0" borderId="16" xfId="42" applyNumberFormat="1" applyFont="1" applyBorder="1" applyAlignment="1">
      <alignment horizontal="right" wrapText="1"/>
    </xf>
    <xf numFmtId="165" fontId="1" fillId="0" borderId="10" xfId="42" applyNumberFormat="1" applyFont="1" applyBorder="1" applyAlignment="1">
      <alignment horizontal="right" wrapText="1"/>
    </xf>
    <xf numFmtId="165" fontId="1" fillId="0" borderId="16" xfId="42" applyNumberFormat="1" applyFont="1" applyBorder="1" applyAlignment="1">
      <alignment horizontal="right" wrapText="1"/>
    </xf>
    <xf numFmtId="165" fontId="1" fillId="0" borderId="15" xfId="42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165" fontId="2" fillId="0" borderId="15" xfId="42" applyNumberFormat="1" applyFont="1" applyBorder="1" applyAlignment="1">
      <alignment horizontal="right" wrapText="1"/>
    </xf>
    <xf numFmtId="165" fontId="1" fillId="0" borderId="12" xfId="42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165" fontId="5" fillId="0" borderId="14" xfId="42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165" fontId="6" fillId="0" borderId="14" xfId="42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165" fontId="6" fillId="0" borderId="14" xfId="42" applyNumberFormat="1" applyFont="1" applyBorder="1" applyAlignment="1">
      <alignment horizontal="right" vertical="top" wrapText="1"/>
    </xf>
    <xf numFmtId="165" fontId="5" fillId="0" borderId="16" xfId="42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165" fontId="6" fillId="0" borderId="16" xfId="42" applyNumberFormat="1" applyFont="1" applyBorder="1" applyAlignment="1">
      <alignment horizontal="right" vertical="top" wrapText="1"/>
    </xf>
    <xf numFmtId="165" fontId="5" fillId="0" borderId="10" xfId="42" applyNumberFormat="1" applyFont="1" applyBorder="1" applyAlignment="1">
      <alignment horizontal="right" wrapText="1"/>
    </xf>
    <xf numFmtId="2" fontId="6" fillId="0" borderId="14" xfId="0" applyNumberFormat="1" applyFont="1" applyBorder="1" applyAlignment="1">
      <alignment horizontal="right" wrapText="1"/>
    </xf>
    <xf numFmtId="171" fontId="5" fillId="0" borderId="14" xfId="42" applyNumberFormat="1" applyFont="1" applyBorder="1" applyAlignment="1">
      <alignment horizontal="right" vertical="top" wrapText="1"/>
    </xf>
    <xf numFmtId="171" fontId="6" fillId="0" borderId="16" xfId="42" applyNumberFormat="1" applyFont="1" applyBorder="1" applyAlignment="1">
      <alignment horizontal="right" vertical="top" wrapText="1"/>
    </xf>
    <xf numFmtId="171" fontId="5" fillId="0" borderId="16" xfId="42" applyNumberFormat="1" applyFont="1" applyBorder="1" applyAlignment="1">
      <alignment horizontal="right" vertical="top" wrapText="1"/>
    </xf>
    <xf numFmtId="171" fontId="1" fillId="0" borderId="14" xfId="42" applyNumberFormat="1" applyFont="1" applyBorder="1" applyAlignment="1">
      <alignment horizontal="right" wrapText="1"/>
    </xf>
    <xf numFmtId="171" fontId="1" fillId="0" borderId="15" xfId="42" applyNumberFormat="1" applyFont="1" applyBorder="1" applyAlignment="1">
      <alignment horizontal="right" wrapText="1"/>
    </xf>
    <xf numFmtId="171" fontId="1" fillId="0" borderId="16" xfId="42" applyNumberFormat="1" applyFont="1" applyBorder="1" applyAlignment="1">
      <alignment horizontal="right" wrapText="1"/>
    </xf>
    <xf numFmtId="171" fontId="1" fillId="0" borderId="12" xfId="42" applyNumberFormat="1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</cols>
  <sheetData>
    <row r="1" ht="12.75" hidden="1"/>
    <row r="2" ht="11.25" customHeight="1">
      <c r="G2" s="61" t="s">
        <v>74</v>
      </c>
    </row>
    <row r="3" spans="1:8" ht="15.75" customHeight="1">
      <c r="A3" s="108" t="s">
        <v>75</v>
      </c>
      <c r="B3" s="109"/>
      <c r="C3" s="109"/>
      <c r="D3" s="109"/>
      <c r="E3" s="109"/>
      <c r="F3" s="109"/>
      <c r="G3" s="109"/>
      <c r="H3" s="109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4"/>
      <c r="G6" s="116" t="s">
        <v>40</v>
      </c>
      <c r="H6" s="117"/>
    </row>
    <row r="7" spans="1:8" ht="9" customHeight="1" thickBot="1">
      <c r="A7" s="33"/>
      <c r="B7" s="32"/>
      <c r="C7" s="32"/>
      <c r="D7" s="32"/>
      <c r="E7" s="112" t="s">
        <v>93</v>
      </c>
      <c r="F7" s="121" t="s">
        <v>94</v>
      </c>
      <c r="G7" s="118"/>
      <c r="H7" s="119"/>
    </row>
    <row r="8" spans="1:8" ht="15" customHeight="1">
      <c r="A8" s="33" t="s">
        <v>0</v>
      </c>
      <c r="B8" s="32" t="s">
        <v>1</v>
      </c>
      <c r="C8" s="110" t="s">
        <v>2</v>
      </c>
      <c r="D8" s="110" t="s">
        <v>3</v>
      </c>
      <c r="E8" s="112"/>
      <c r="F8" s="121"/>
      <c r="G8" s="114" t="s">
        <v>59</v>
      </c>
      <c r="H8" s="120" t="s">
        <v>41</v>
      </c>
    </row>
    <row r="9" spans="1:8" ht="15" customHeight="1" thickBot="1">
      <c r="A9" s="34"/>
      <c r="B9" s="35"/>
      <c r="C9" s="111"/>
      <c r="D9" s="111"/>
      <c r="E9" s="113"/>
      <c r="F9" s="122"/>
      <c r="G9" s="115"/>
      <c r="H9" s="111"/>
    </row>
    <row r="10" spans="1:8" ht="11.25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8">
        <v>7</v>
      </c>
      <c r="H10" s="39">
        <v>8</v>
      </c>
    </row>
    <row r="11" spans="1:8" ht="18.75" customHeight="1" thickBot="1">
      <c r="A11" s="36">
        <v>700</v>
      </c>
      <c r="B11" s="9"/>
      <c r="C11" s="9"/>
      <c r="D11" s="9" t="s">
        <v>43</v>
      </c>
      <c r="E11" s="49">
        <f>E12</f>
        <v>0</v>
      </c>
      <c r="F11" s="49">
        <f>F12</f>
        <v>0</v>
      </c>
      <c r="G11" s="49">
        <f>G12</f>
        <v>0</v>
      </c>
      <c r="H11" s="49">
        <f>H12</f>
        <v>0</v>
      </c>
    </row>
    <row r="12" spans="1:8" ht="17.25" customHeight="1" thickBot="1">
      <c r="A12" s="10"/>
      <c r="B12" s="11">
        <v>70005</v>
      </c>
      <c r="C12" s="11"/>
      <c r="D12" s="11" t="s">
        <v>32</v>
      </c>
      <c r="E12" s="50">
        <f>E13+E15+E16+E17+E19+E14+E20</f>
        <v>0</v>
      </c>
      <c r="F12" s="50">
        <f>F21</f>
        <v>0</v>
      </c>
      <c r="G12" s="50">
        <f>G21</f>
        <v>0</v>
      </c>
      <c r="H12" s="50">
        <f>H21</f>
        <v>0</v>
      </c>
    </row>
    <row r="13" spans="1:8" ht="30.75" thickBot="1">
      <c r="A13" s="10"/>
      <c r="B13" s="11"/>
      <c r="C13" s="11" t="s">
        <v>49</v>
      </c>
      <c r="D13" s="11" t="s">
        <v>44</v>
      </c>
      <c r="E13" s="63"/>
      <c r="F13" s="17"/>
      <c r="G13" s="59"/>
      <c r="H13" s="17"/>
    </row>
    <row r="14" spans="1:8" ht="15.75" thickBot="1">
      <c r="A14" s="10"/>
      <c r="B14" s="11"/>
      <c r="C14" s="11" t="s">
        <v>71</v>
      </c>
      <c r="D14" s="11" t="s">
        <v>72</v>
      </c>
      <c r="E14" s="17"/>
      <c r="F14" s="17"/>
      <c r="G14" s="59"/>
      <c r="H14" s="17"/>
    </row>
    <row r="15" spans="1:8" ht="59.25" customHeight="1" thickBot="1">
      <c r="A15" s="10"/>
      <c r="B15" s="11"/>
      <c r="C15" s="11" t="s">
        <v>50</v>
      </c>
      <c r="D15" s="37" t="s">
        <v>58</v>
      </c>
      <c r="E15" s="17"/>
      <c r="F15" s="17"/>
      <c r="G15" s="59"/>
      <c r="H15" s="17"/>
    </row>
    <row r="16" spans="1:8" ht="48.75" customHeight="1" thickBot="1">
      <c r="A16" s="10"/>
      <c r="B16" s="11"/>
      <c r="C16" s="11" t="s">
        <v>51</v>
      </c>
      <c r="D16" s="11" t="s">
        <v>45</v>
      </c>
      <c r="E16" s="17"/>
      <c r="F16" s="17"/>
      <c r="G16" s="59"/>
      <c r="H16" s="17"/>
    </row>
    <row r="17" spans="1:8" ht="33" customHeight="1" thickBot="1">
      <c r="A17" s="10"/>
      <c r="B17" s="11"/>
      <c r="C17" s="11" t="s">
        <v>52</v>
      </c>
      <c r="D17" s="11" t="s">
        <v>46</v>
      </c>
      <c r="E17" s="17"/>
      <c r="F17" s="17"/>
      <c r="G17" s="59"/>
      <c r="H17" s="17"/>
    </row>
    <row r="18" spans="1:8" ht="21" customHeight="1" thickBot="1">
      <c r="A18" s="10"/>
      <c r="B18" s="11"/>
      <c r="C18" s="11" t="s">
        <v>48</v>
      </c>
      <c r="D18" s="11" t="s">
        <v>42</v>
      </c>
      <c r="E18" s="17"/>
      <c r="F18" s="17"/>
      <c r="G18" s="59"/>
      <c r="H18" s="17"/>
    </row>
    <row r="19" spans="1:8" ht="21" customHeight="1" thickBot="1">
      <c r="A19" s="10"/>
      <c r="B19" s="11"/>
      <c r="C19" s="11" t="s">
        <v>55</v>
      </c>
      <c r="D19" s="11" t="s">
        <v>56</v>
      </c>
      <c r="E19" s="17"/>
      <c r="F19" s="17"/>
      <c r="G19" s="59"/>
      <c r="H19" s="17"/>
    </row>
    <row r="20" spans="1:8" ht="21" customHeight="1" thickBot="1">
      <c r="A20" s="10"/>
      <c r="B20" s="11"/>
      <c r="C20" s="11" t="s">
        <v>63</v>
      </c>
      <c r="D20" s="11" t="s">
        <v>64</v>
      </c>
      <c r="E20" s="17"/>
      <c r="F20" s="17"/>
      <c r="G20" s="59"/>
      <c r="H20" s="17"/>
    </row>
    <row r="21" spans="1:8" ht="15.75" thickBot="1">
      <c r="A21" s="10"/>
      <c r="B21" s="11"/>
      <c r="C21" s="11"/>
      <c r="D21" s="9" t="s">
        <v>47</v>
      </c>
      <c r="E21" s="51">
        <f>SUM(E13:E20)</f>
        <v>0</v>
      </c>
      <c r="F21" s="52">
        <f>SUM(F13:F20)</f>
        <v>0</v>
      </c>
      <c r="G21" s="60">
        <f>SUM(G13:G20)</f>
        <v>0</v>
      </c>
      <c r="H21" s="41">
        <f>SUM(H13:H20)</f>
        <v>0</v>
      </c>
    </row>
    <row r="22" spans="6:7" ht="15">
      <c r="F22" s="48"/>
      <c r="G22" s="47"/>
    </row>
    <row r="23" ht="12.75">
      <c r="F23" s="47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5.28125" style="0" customWidth="1"/>
    <col min="4" max="4" width="73.57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25" t="s">
        <v>67</v>
      </c>
      <c r="G1" s="126"/>
    </row>
    <row r="2" spans="2:7" ht="12.75">
      <c r="B2" s="128" t="s">
        <v>81</v>
      </c>
      <c r="C2" s="128"/>
      <c r="D2" s="128"/>
      <c r="E2" s="128"/>
      <c r="F2" s="128"/>
      <c r="G2" s="128"/>
    </row>
    <row r="3" spans="1:7" ht="13.5" thickBot="1">
      <c r="A3" s="123" t="s">
        <v>54</v>
      </c>
      <c r="B3" s="124"/>
      <c r="C3" s="124"/>
      <c r="D3" s="124"/>
      <c r="F3" s="127"/>
      <c r="G3" s="127"/>
    </row>
    <row r="4" spans="1:7" ht="16.5" customHeight="1">
      <c r="A4" s="129" t="s">
        <v>0</v>
      </c>
      <c r="B4" s="131" t="s">
        <v>1</v>
      </c>
      <c r="C4" s="131" t="s">
        <v>2</v>
      </c>
      <c r="D4" s="131" t="s">
        <v>3</v>
      </c>
      <c r="E4" s="1" t="s">
        <v>4</v>
      </c>
      <c r="F4" s="4" t="s">
        <v>62</v>
      </c>
      <c r="G4" s="4" t="s">
        <v>5</v>
      </c>
    </row>
    <row r="5" spans="1:7" ht="18" customHeight="1" thickBot="1">
      <c r="A5" s="130"/>
      <c r="B5" s="132"/>
      <c r="C5" s="132"/>
      <c r="D5" s="132"/>
      <c r="E5" s="7" t="s">
        <v>79</v>
      </c>
      <c r="F5" s="6" t="s">
        <v>80</v>
      </c>
      <c r="G5" s="6" t="s">
        <v>6</v>
      </c>
    </row>
    <row r="6" spans="1:7" ht="15.75" thickBot="1">
      <c r="A6" s="7" t="s">
        <v>16</v>
      </c>
      <c r="B6" s="6" t="s">
        <v>17</v>
      </c>
      <c r="C6" s="6" t="s">
        <v>18</v>
      </c>
      <c r="D6" s="6" t="s">
        <v>19</v>
      </c>
      <c r="E6" s="6">
        <v>5</v>
      </c>
      <c r="F6" s="6" t="s">
        <v>21</v>
      </c>
      <c r="G6" s="6" t="s">
        <v>29</v>
      </c>
    </row>
    <row r="7" spans="1:7" ht="15" thickBot="1">
      <c r="A7" s="66" t="s">
        <v>82</v>
      </c>
      <c r="B7" s="67"/>
      <c r="C7" s="67"/>
      <c r="D7" s="68" t="s">
        <v>83</v>
      </c>
      <c r="E7" s="72">
        <f>E8+E10</f>
        <v>29848</v>
      </c>
      <c r="F7" s="72">
        <f>F8+F10</f>
        <v>11923</v>
      </c>
      <c r="G7" s="73">
        <f>(F7/E7)*100</f>
        <v>39.94572500670061</v>
      </c>
    </row>
    <row r="8" spans="1:7" ht="15.75" thickBot="1">
      <c r="A8" s="7"/>
      <c r="B8" s="6" t="s">
        <v>84</v>
      </c>
      <c r="C8" s="6"/>
      <c r="D8" s="40" t="s">
        <v>85</v>
      </c>
      <c r="E8" s="74">
        <f>E9</f>
        <v>6000</v>
      </c>
      <c r="F8" s="75">
        <v>0</v>
      </c>
      <c r="G8" s="73">
        <f aca="true" t="shared" si="0" ref="G8:G39">(F8/E8)*100</f>
        <v>0</v>
      </c>
    </row>
    <row r="9" spans="1:7" ht="30.75" customHeight="1" thickBot="1">
      <c r="A9" s="7"/>
      <c r="B9" s="6"/>
      <c r="C9" s="12" t="s">
        <v>30</v>
      </c>
      <c r="D9" s="12" t="s">
        <v>7</v>
      </c>
      <c r="E9" s="76">
        <v>6000</v>
      </c>
      <c r="F9" s="77">
        <v>0</v>
      </c>
      <c r="G9" s="78">
        <f t="shared" si="0"/>
        <v>0</v>
      </c>
    </row>
    <row r="10" spans="1:7" ht="15.75" thickBot="1">
      <c r="A10" s="7"/>
      <c r="B10" s="6" t="s">
        <v>86</v>
      </c>
      <c r="C10" s="6"/>
      <c r="D10" s="40" t="s">
        <v>87</v>
      </c>
      <c r="E10" s="79">
        <f>E11</f>
        <v>23848</v>
      </c>
      <c r="F10" s="74">
        <f>F11</f>
        <v>11923</v>
      </c>
      <c r="G10" s="73">
        <f t="shared" si="0"/>
        <v>49.99580677624958</v>
      </c>
    </row>
    <row r="11" spans="1:7" ht="31.5" customHeight="1" thickBot="1">
      <c r="A11" s="7"/>
      <c r="B11" s="6"/>
      <c r="C11" s="12" t="s">
        <v>30</v>
      </c>
      <c r="D11" s="12" t="s">
        <v>7</v>
      </c>
      <c r="E11" s="76">
        <v>23848</v>
      </c>
      <c r="F11" s="76">
        <v>11923</v>
      </c>
      <c r="G11" s="78">
        <f t="shared" si="0"/>
        <v>49.99580677624958</v>
      </c>
    </row>
    <row r="12" spans="1:7" ht="15" thickBot="1">
      <c r="A12" s="66">
        <v>600</v>
      </c>
      <c r="B12" s="68"/>
      <c r="C12" s="69"/>
      <c r="D12" s="69" t="s">
        <v>88</v>
      </c>
      <c r="E12" s="80">
        <f>E13</f>
        <v>405</v>
      </c>
      <c r="F12" s="80">
        <f>F13</f>
        <v>203</v>
      </c>
      <c r="G12" s="73">
        <f t="shared" si="0"/>
        <v>50.123456790123456</v>
      </c>
    </row>
    <row r="13" spans="1:7" ht="15.75" thickBot="1">
      <c r="A13" s="7"/>
      <c r="B13" s="6">
        <v>60095</v>
      </c>
      <c r="C13" s="13"/>
      <c r="D13" s="13" t="s">
        <v>87</v>
      </c>
      <c r="E13" s="76">
        <f>E14</f>
        <v>405</v>
      </c>
      <c r="F13" s="76">
        <f>F14</f>
        <v>203</v>
      </c>
      <c r="G13" s="73">
        <f t="shared" si="0"/>
        <v>50.123456790123456</v>
      </c>
    </row>
    <row r="14" spans="1:7" ht="30.75" customHeight="1" thickBot="1">
      <c r="A14" s="7"/>
      <c r="B14" s="6"/>
      <c r="C14" s="12" t="s">
        <v>30</v>
      </c>
      <c r="D14" s="12" t="s">
        <v>7</v>
      </c>
      <c r="E14" s="76">
        <v>405</v>
      </c>
      <c r="F14" s="76">
        <v>203</v>
      </c>
      <c r="G14" s="78">
        <f t="shared" si="0"/>
        <v>50.123456790123456</v>
      </c>
    </row>
    <row r="15" spans="1:7" ht="15" thickBot="1">
      <c r="A15" s="15" t="s">
        <v>22</v>
      </c>
      <c r="B15" s="16"/>
      <c r="C15" s="16"/>
      <c r="D15" s="16" t="s">
        <v>8</v>
      </c>
      <c r="E15" s="81">
        <f>E16</f>
        <v>363000</v>
      </c>
      <c r="F15" s="81">
        <f>F16</f>
        <v>95239</v>
      </c>
      <c r="G15" s="73">
        <f t="shared" si="0"/>
        <v>26.2366391184573</v>
      </c>
    </row>
    <row r="16" spans="1:7" ht="15.75" thickBot="1">
      <c r="A16" s="10"/>
      <c r="B16" s="11" t="s">
        <v>23</v>
      </c>
      <c r="C16" s="11"/>
      <c r="D16" s="11" t="s">
        <v>9</v>
      </c>
      <c r="E16" s="76">
        <f>E17</f>
        <v>363000</v>
      </c>
      <c r="F16" s="76">
        <f>F17</f>
        <v>95239</v>
      </c>
      <c r="G16" s="73">
        <f t="shared" si="0"/>
        <v>26.2366391184573</v>
      </c>
    </row>
    <row r="17" spans="1:7" ht="30.75" customHeight="1" thickBot="1">
      <c r="A17" s="14"/>
      <c r="B17" s="14"/>
      <c r="C17" s="14" t="s">
        <v>30</v>
      </c>
      <c r="D17" s="12" t="s">
        <v>7</v>
      </c>
      <c r="E17" s="82">
        <v>363000</v>
      </c>
      <c r="F17" s="82">
        <v>95239</v>
      </c>
      <c r="G17" s="78">
        <f t="shared" si="0"/>
        <v>26.2366391184573</v>
      </c>
    </row>
    <row r="18" spans="1:7" ht="15" thickBot="1">
      <c r="A18" s="15" t="s">
        <v>24</v>
      </c>
      <c r="B18" s="16"/>
      <c r="C18" s="16"/>
      <c r="D18" s="16" t="s">
        <v>10</v>
      </c>
      <c r="E18" s="81">
        <f>E19+E21+E25+E23</f>
        <v>640673</v>
      </c>
      <c r="F18" s="81">
        <f>F19+F21+F25+F23</f>
        <v>283591</v>
      </c>
      <c r="G18" s="73">
        <f t="shared" si="0"/>
        <v>44.26454681249249</v>
      </c>
    </row>
    <row r="19" spans="1:7" ht="15.75" thickBot="1">
      <c r="A19" s="8"/>
      <c r="B19" s="40">
        <v>71012</v>
      </c>
      <c r="C19" s="9"/>
      <c r="D19" s="11" t="s">
        <v>53</v>
      </c>
      <c r="E19" s="76">
        <f>E20</f>
        <v>106500</v>
      </c>
      <c r="F19" s="76">
        <f>F20</f>
        <v>53250</v>
      </c>
      <c r="G19" s="73">
        <f t="shared" si="0"/>
        <v>50</v>
      </c>
    </row>
    <row r="20" spans="1:11" ht="33" customHeight="1" thickBot="1">
      <c r="A20" s="15"/>
      <c r="B20" s="16"/>
      <c r="C20" s="13">
        <v>2110</v>
      </c>
      <c r="D20" s="12" t="s">
        <v>7</v>
      </c>
      <c r="E20" s="83">
        <v>106500</v>
      </c>
      <c r="F20" s="83">
        <v>53250</v>
      </c>
      <c r="G20" s="78">
        <f t="shared" si="0"/>
        <v>50</v>
      </c>
      <c r="K20" s="57"/>
    </row>
    <row r="21" spans="1:7" ht="18" customHeight="1" thickBot="1">
      <c r="A21" s="10"/>
      <c r="B21" s="11" t="s">
        <v>25</v>
      </c>
      <c r="C21" s="11"/>
      <c r="D21" s="11" t="s">
        <v>11</v>
      </c>
      <c r="E21" s="76">
        <f>E22</f>
        <v>65000</v>
      </c>
      <c r="F21" s="104">
        <v>0</v>
      </c>
      <c r="G21" s="73">
        <f t="shared" si="0"/>
        <v>0</v>
      </c>
    </row>
    <row r="22" spans="1:7" ht="30.75" customHeight="1" thickBot="1">
      <c r="A22" s="12"/>
      <c r="B22" s="12"/>
      <c r="C22" s="12" t="s">
        <v>30</v>
      </c>
      <c r="D22" s="12" t="s">
        <v>7</v>
      </c>
      <c r="E22" s="84">
        <v>65000</v>
      </c>
      <c r="F22" s="105">
        <v>0</v>
      </c>
      <c r="G22" s="78">
        <f t="shared" si="0"/>
        <v>0</v>
      </c>
    </row>
    <row r="23" spans="1:7" ht="16.5" customHeight="1" thickBot="1">
      <c r="A23" s="12"/>
      <c r="B23" s="62">
        <v>71014</v>
      </c>
      <c r="C23" s="13"/>
      <c r="D23" s="29" t="s">
        <v>76</v>
      </c>
      <c r="E23" s="83">
        <f>E24</f>
        <v>39139</v>
      </c>
      <c r="F23" s="106">
        <v>0</v>
      </c>
      <c r="G23" s="73">
        <f t="shared" si="0"/>
        <v>0</v>
      </c>
    </row>
    <row r="24" spans="1:7" ht="33" customHeight="1" thickBot="1">
      <c r="A24" s="12"/>
      <c r="B24" s="13"/>
      <c r="C24" s="13">
        <v>2110</v>
      </c>
      <c r="D24" s="12" t="s">
        <v>7</v>
      </c>
      <c r="E24" s="83">
        <v>39139</v>
      </c>
      <c r="F24" s="106">
        <v>0</v>
      </c>
      <c r="G24" s="85">
        <f t="shared" si="0"/>
        <v>0</v>
      </c>
    </row>
    <row r="25" spans="1:7" ht="15.75" thickBot="1">
      <c r="A25" s="12"/>
      <c r="B25" s="13" t="s">
        <v>26</v>
      </c>
      <c r="C25" s="13"/>
      <c r="D25" s="13" t="s">
        <v>12</v>
      </c>
      <c r="E25" s="83">
        <f>E26+E27</f>
        <v>430034</v>
      </c>
      <c r="F25" s="83">
        <f>F26+F27</f>
        <v>230341</v>
      </c>
      <c r="G25" s="73">
        <f t="shared" si="0"/>
        <v>53.5634391699261</v>
      </c>
    </row>
    <row r="26" spans="1:7" ht="33" customHeight="1" thickBot="1">
      <c r="A26" s="12"/>
      <c r="B26" s="12"/>
      <c r="C26" s="12" t="s">
        <v>30</v>
      </c>
      <c r="D26" s="12" t="s">
        <v>7</v>
      </c>
      <c r="E26" s="84">
        <v>418034</v>
      </c>
      <c r="F26" s="84">
        <v>218346</v>
      </c>
      <c r="G26" s="78">
        <f t="shared" si="0"/>
        <v>52.23163666113283</v>
      </c>
    </row>
    <row r="27" spans="1:7" ht="45" customHeight="1" thickBot="1">
      <c r="A27" s="12"/>
      <c r="B27" s="13"/>
      <c r="C27" s="13">
        <v>6410</v>
      </c>
      <c r="D27" s="13" t="s">
        <v>89</v>
      </c>
      <c r="E27" s="83">
        <v>12000</v>
      </c>
      <c r="F27" s="83">
        <v>11995</v>
      </c>
      <c r="G27" s="78">
        <f t="shared" si="0"/>
        <v>99.95833333333334</v>
      </c>
    </row>
    <row r="28" spans="1:7" s="46" customFormat="1" ht="18" customHeight="1" thickBot="1">
      <c r="A28" s="15">
        <v>754</v>
      </c>
      <c r="B28" s="15"/>
      <c r="C28" s="15"/>
      <c r="D28" s="53" t="s">
        <v>65</v>
      </c>
      <c r="E28" s="86">
        <f>E29+E31</f>
        <v>9328</v>
      </c>
      <c r="F28" s="86">
        <f>F29+F31</f>
        <v>3163</v>
      </c>
      <c r="G28" s="73">
        <f t="shared" si="0"/>
        <v>33.90866209262436</v>
      </c>
    </row>
    <row r="29" spans="1:7" ht="18" customHeight="1" thickBot="1">
      <c r="A29" s="14"/>
      <c r="B29" s="45">
        <v>75414</v>
      </c>
      <c r="C29" s="45"/>
      <c r="D29" s="30" t="s">
        <v>66</v>
      </c>
      <c r="E29" s="87">
        <f>E30</f>
        <v>3000</v>
      </c>
      <c r="F29" s="107">
        <f>F30</f>
        <v>0</v>
      </c>
      <c r="G29" s="73">
        <f t="shared" si="0"/>
        <v>0</v>
      </c>
    </row>
    <row r="30" spans="1:7" ht="32.25" customHeight="1" thickBot="1">
      <c r="A30" s="14"/>
      <c r="B30" s="45"/>
      <c r="C30" s="14" t="s">
        <v>30</v>
      </c>
      <c r="D30" s="14" t="s">
        <v>7</v>
      </c>
      <c r="E30" s="87">
        <v>3000</v>
      </c>
      <c r="F30" s="107">
        <v>0</v>
      </c>
      <c r="G30" s="78">
        <f t="shared" si="0"/>
        <v>0</v>
      </c>
    </row>
    <row r="31" spans="1:7" ht="18" customHeight="1" thickBot="1">
      <c r="A31" s="14"/>
      <c r="B31" s="45">
        <v>75495</v>
      </c>
      <c r="C31" s="45"/>
      <c r="D31" s="45" t="s">
        <v>87</v>
      </c>
      <c r="E31" s="87">
        <f>E32</f>
        <v>6328</v>
      </c>
      <c r="F31" s="87">
        <f>F32</f>
        <v>3163</v>
      </c>
      <c r="G31" s="73">
        <f t="shared" si="0"/>
        <v>49.98419721871049</v>
      </c>
    </row>
    <row r="32" spans="1:7" ht="30" customHeight="1" thickBot="1">
      <c r="A32" s="14"/>
      <c r="B32" s="45"/>
      <c r="C32" s="45">
        <v>2110</v>
      </c>
      <c r="D32" s="45" t="s">
        <v>90</v>
      </c>
      <c r="E32" s="87">
        <v>6328</v>
      </c>
      <c r="F32" s="87">
        <v>3163</v>
      </c>
      <c r="G32" s="78">
        <f t="shared" si="0"/>
        <v>49.98419721871049</v>
      </c>
    </row>
    <row r="33" spans="1:7" ht="15" thickBot="1">
      <c r="A33" s="15" t="s">
        <v>27</v>
      </c>
      <c r="B33" s="16"/>
      <c r="C33" s="16"/>
      <c r="D33" s="16" t="s">
        <v>13</v>
      </c>
      <c r="E33" s="81">
        <f>E34+E36</f>
        <v>4571797</v>
      </c>
      <c r="F33" s="81">
        <f>F34+F36</f>
        <v>1524894</v>
      </c>
      <c r="G33" s="73">
        <f t="shared" si="0"/>
        <v>33.35436809639623</v>
      </c>
    </row>
    <row r="34" spans="1:7" ht="30.75" customHeight="1" thickBot="1">
      <c r="A34" s="12"/>
      <c r="B34" s="12" t="s">
        <v>28</v>
      </c>
      <c r="C34" s="12"/>
      <c r="D34" s="12" t="s">
        <v>14</v>
      </c>
      <c r="E34" s="84">
        <f>E35</f>
        <v>4565797</v>
      </c>
      <c r="F34" s="84">
        <f>F35</f>
        <v>1524294</v>
      </c>
      <c r="G34" s="78">
        <f t="shared" si="0"/>
        <v>33.38505851223784</v>
      </c>
    </row>
    <row r="35" spans="1:7" ht="43.5" customHeight="1" thickBot="1">
      <c r="A35" s="14"/>
      <c r="B35" s="14"/>
      <c r="C35" s="14" t="s">
        <v>30</v>
      </c>
      <c r="D35" s="14" t="s">
        <v>7</v>
      </c>
      <c r="E35" s="82">
        <v>4565797</v>
      </c>
      <c r="F35" s="82">
        <v>1524294</v>
      </c>
      <c r="G35" s="78">
        <f t="shared" si="0"/>
        <v>33.38505851223784</v>
      </c>
    </row>
    <row r="36" spans="1:7" ht="15.75" customHeight="1" thickBot="1">
      <c r="A36" s="14"/>
      <c r="B36" s="45">
        <v>85195</v>
      </c>
      <c r="C36" s="45"/>
      <c r="D36" s="45" t="s">
        <v>87</v>
      </c>
      <c r="E36" s="87">
        <f>E37</f>
        <v>6000</v>
      </c>
      <c r="F36" s="87">
        <f>F37</f>
        <v>600</v>
      </c>
      <c r="G36" s="73">
        <f t="shared" si="0"/>
        <v>10</v>
      </c>
    </row>
    <row r="37" spans="1:7" ht="30.75" customHeight="1" thickBot="1">
      <c r="A37" s="14"/>
      <c r="B37" s="45"/>
      <c r="C37" s="45">
        <v>2110</v>
      </c>
      <c r="D37" s="45" t="s">
        <v>7</v>
      </c>
      <c r="E37" s="87">
        <v>6000</v>
      </c>
      <c r="F37" s="87">
        <v>600</v>
      </c>
      <c r="G37" s="78">
        <f t="shared" si="0"/>
        <v>10</v>
      </c>
    </row>
    <row r="38" spans="1:7" ht="15.75" thickBot="1">
      <c r="A38" s="12"/>
      <c r="B38" s="13"/>
      <c r="C38" s="13"/>
      <c r="D38" s="16" t="s">
        <v>15</v>
      </c>
      <c r="E38" s="81">
        <f>E15+E18+E28+E33+E12+E7</f>
        <v>5615051</v>
      </c>
      <c r="F38" s="81">
        <f>F15+F18+F28+F33+F12+F7</f>
        <v>1919013</v>
      </c>
      <c r="G38" s="73">
        <f t="shared" si="0"/>
        <v>34.17623455245554</v>
      </c>
    </row>
    <row r="39" spans="1:7" ht="15" thickBot="1">
      <c r="A39" s="57"/>
      <c r="B39" s="57"/>
      <c r="C39" s="57"/>
      <c r="D39" s="58" t="s">
        <v>70</v>
      </c>
      <c r="E39" s="88">
        <f>E27</f>
        <v>12000</v>
      </c>
      <c r="F39" s="88">
        <f>F27</f>
        <v>11995</v>
      </c>
      <c r="G39" s="73">
        <f t="shared" si="0"/>
        <v>99.95833333333334</v>
      </c>
    </row>
  </sheetData>
  <sheetProtection/>
  <mergeCells count="8">
    <mergeCell ref="A3:D3"/>
    <mergeCell ref="F1:G1"/>
    <mergeCell ref="F3:G3"/>
    <mergeCell ref="B2:G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E38" activeCellId="6" sqref="E26:E28 E33 E34 E36 E35 E37 E38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108" t="s">
        <v>61</v>
      </c>
      <c r="B1" s="109"/>
      <c r="C1" s="109"/>
    </row>
    <row r="2" ht="13.5" thickBot="1">
      <c r="F2" t="s">
        <v>60</v>
      </c>
    </row>
    <row r="3" spans="1:6" ht="11.25" customHeight="1">
      <c r="A3" s="18"/>
      <c r="B3" s="20"/>
      <c r="C3" s="22"/>
      <c r="D3" s="22"/>
      <c r="E3" s="22"/>
      <c r="F3" s="22"/>
    </row>
    <row r="4" spans="1:6" ht="15.75" customHeight="1">
      <c r="A4" s="19" t="s">
        <v>0</v>
      </c>
      <c r="B4" s="21" t="s">
        <v>1</v>
      </c>
      <c r="C4" s="23" t="s">
        <v>3</v>
      </c>
      <c r="D4" s="23" t="s">
        <v>4</v>
      </c>
      <c r="E4" s="23" t="s">
        <v>62</v>
      </c>
      <c r="F4" s="23" t="s">
        <v>5</v>
      </c>
    </row>
    <row r="5" spans="1:6" ht="15.75" customHeight="1" thickBot="1">
      <c r="A5" s="2"/>
      <c r="B5" s="5"/>
      <c r="C5" s="5"/>
      <c r="D5" s="24">
        <v>2015</v>
      </c>
      <c r="E5" s="24" t="s">
        <v>80</v>
      </c>
      <c r="F5" s="24" t="s">
        <v>77</v>
      </c>
    </row>
    <row r="6" spans="1:6" ht="16.5" thickBot="1">
      <c r="A6" s="25" t="s">
        <v>16</v>
      </c>
      <c r="B6" s="24" t="s">
        <v>17</v>
      </c>
      <c r="C6" s="24" t="s">
        <v>18</v>
      </c>
      <c r="D6" s="24">
        <v>4</v>
      </c>
      <c r="E6" s="24" t="s">
        <v>20</v>
      </c>
      <c r="F6" s="24" t="s">
        <v>21</v>
      </c>
    </row>
    <row r="7" spans="1:6" ht="16.5" thickBot="1">
      <c r="A7" s="64" t="s">
        <v>82</v>
      </c>
      <c r="B7" s="71"/>
      <c r="C7" s="71" t="s">
        <v>91</v>
      </c>
      <c r="D7" s="89">
        <f>D8+D10</f>
        <v>29848</v>
      </c>
      <c r="E7" s="89">
        <f>E8+E10</f>
        <v>11923</v>
      </c>
      <c r="F7" s="90">
        <f>(E7/D7)*100</f>
        <v>39.94572500670061</v>
      </c>
    </row>
    <row r="8" spans="1:6" ht="16.5" thickBot="1">
      <c r="A8" s="25"/>
      <c r="B8" s="24" t="s">
        <v>84</v>
      </c>
      <c r="C8" s="43" t="s">
        <v>92</v>
      </c>
      <c r="D8" s="91">
        <f>D9</f>
        <v>6000</v>
      </c>
      <c r="E8" s="92">
        <v>0</v>
      </c>
      <c r="F8" s="90">
        <f aca="true" t="shared" si="0" ref="F8:F48">(E8/D8)*100</f>
        <v>0</v>
      </c>
    </row>
    <row r="9" spans="1:6" ht="16.5" thickBot="1">
      <c r="A9" s="25"/>
      <c r="B9" s="24"/>
      <c r="C9" s="29" t="s">
        <v>31</v>
      </c>
      <c r="D9" s="91">
        <v>6000</v>
      </c>
      <c r="E9" s="92">
        <v>0</v>
      </c>
      <c r="F9" s="90">
        <f t="shared" si="0"/>
        <v>0</v>
      </c>
    </row>
    <row r="10" spans="1:6" ht="16.5" thickBot="1">
      <c r="A10" s="25"/>
      <c r="B10" s="24" t="s">
        <v>86</v>
      </c>
      <c r="C10" s="43" t="s">
        <v>87</v>
      </c>
      <c r="D10" s="91">
        <f>D11</f>
        <v>23848</v>
      </c>
      <c r="E10" s="91">
        <f>E11</f>
        <v>11923</v>
      </c>
      <c r="F10" s="90">
        <f t="shared" si="0"/>
        <v>49.99580677624958</v>
      </c>
    </row>
    <row r="11" spans="1:6" ht="16.5" thickBot="1">
      <c r="A11" s="25"/>
      <c r="B11" s="24"/>
      <c r="C11" s="29" t="s">
        <v>31</v>
      </c>
      <c r="D11" s="91">
        <v>23848</v>
      </c>
      <c r="E11" s="91">
        <f>E12</f>
        <v>11923</v>
      </c>
      <c r="F11" s="90">
        <f t="shared" si="0"/>
        <v>49.99580677624958</v>
      </c>
    </row>
    <row r="12" spans="1:6" ht="16.5" thickBot="1">
      <c r="A12" s="25"/>
      <c r="B12" s="24"/>
      <c r="C12" s="29" t="s">
        <v>33</v>
      </c>
      <c r="D12" s="91">
        <v>23848</v>
      </c>
      <c r="E12" s="91">
        <v>11923</v>
      </c>
      <c r="F12" s="90">
        <f t="shared" si="0"/>
        <v>49.99580677624958</v>
      </c>
    </row>
    <row r="13" spans="1:6" ht="16.5" thickBot="1">
      <c r="A13" s="64">
        <v>600</v>
      </c>
      <c r="B13" s="70"/>
      <c r="C13" s="65" t="s">
        <v>88</v>
      </c>
      <c r="D13" s="93">
        <f>D14</f>
        <v>405</v>
      </c>
      <c r="E13" s="94">
        <f>E14</f>
        <v>203</v>
      </c>
      <c r="F13" s="90">
        <f t="shared" si="0"/>
        <v>50.123456790123456</v>
      </c>
    </row>
    <row r="14" spans="1:6" ht="16.5" thickBot="1">
      <c r="A14" s="25"/>
      <c r="B14" s="24">
        <v>60095</v>
      </c>
      <c r="C14" s="29" t="s">
        <v>87</v>
      </c>
      <c r="D14" s="91">
        <f>D15</f>
        <v>405</v>
      </c>
      <c r="E14" s="92">
        <f>E15</f>
        <v>203</v>
      </c>
      <c r="F14" s="90">
        <f t="shared" si="0"/>
        <v>50.123456790123456</v>
      </c>
    </row>
    <row r="15" spans="1:6" ht="16.5" thickBot="1">
      <c r="A15" s="25"/>
      <c r="B15" s="24"/>
      <c r="C15" s="29" t="s">
        <v>31</v>
      </c>
      <c r="D15" s="91">
        <v>405</v>
      </c>
      <c r="E15" s="92">
        <f>E16</f>
        <v>203</v>
      </c>
      <c r="F15" s="90">
        <f t="shared" si="0"/>
        <v>50.123456790123456</v>
      </c>
    </row>
    <row r="16" spans="1:6" ht="16.5" thickBot="1">
      <c r="A16" s="25"/>
      <c r="B16" s="24"/>
      <c r="C16" s="29" t="s">
        <v>33</v>
      </c>
      <c r="D16" s="91">
        <v>405</v>
      </c>
      <c r="E16" s="92">
        <v>203</v>
      </c>
      <c r="F16" s="90">
        <f t="shared" si="0"/>
        <v>50.123456790123456</v>
      </c>
    </row>
    <row r="17" spans="1:6" ht="16.5" thickBot="1">
      <c r="A17" s="26" t="s">
        <v>22</v>
      </c>
      <c r="B17" s="27"/>
      <c r="C17" s="27" t="s">
        <v>8</v>
      </c>
      <c r="D17" s="95">
        <f>D18</f>
        <v>363000</v>
      </c>
      <c r="E17" s="95">
        <f>E18</f>
        <v>95239</v>
      </c>
      <c r="F17" s="90">
        <f t="shared" si="0"/>
        <v>26.2366391184573</v>
      </c>
    </row>
    <row r="18" spans="1:6" ht="16.5" thickBot="1">
      <c r="A18" s="28"/>
      <c r="B18" s="29" t="s">
        <v>23</v>
      </c>
      <c r="C18" s="29" t="s">
        <v>32</v>
      </c>
      <c r="D18" s="91">
        <f>D19</f>
        <v>363000</v>
      </c>
      <c r="E18" s="91">
        <f>E19</f>
        <v>95239</v>
      </c>
      <c r="F18" s="90">
        <f t="shared" si="0"/>
        <v>26.2366391184573</v>
      </c>
    </row>
    <row r="19" spans="1:6" ht="16.5" thickBot="1">
      <c r="A19" s="28"/>
      <c r="B19" s="29"/>
      <c r="C19" s="29" t="s">
        <v>31</v>
      </c>
      <c r="D19" s="91">
        <v>363000</v>
      </c>
      <c r="E19" s="91">
        <v>95239</v>
      </c>
      <c r="F19" s="90">
        <f t="shared" si="0"/>
        <v>26.2366391184573</v>
      </c>
    </row>
    <row r="20" spans="1:6" ht="16.5" thickBot="1">
      <c r="A20" s="28"/>
      <c r="B20" s="29"/>
      <c r="C20" s="29" t="s">
        <v>33</v>
      </c>
      <c r="D20" s="91">
        <v>59626</v>
      </c>
      <c r="E20" s="91">
        <v>29813</v>
      </c>
      <c r="F20" s="90">
        <f t="shared" si="0"/>
        <v>50</v>
      </c>
    </row>
    <row r="21" spans="1:6" ht="16.5" thickBot="1">
      <c r="A21" s="26" t="s">
        <v>24</v>
      </c>
      <c r="B21" s="27"/>
      <c r="C21" s="27" t="s">
        <v>34</v>
      </c>
      <c r="D21" s="95">
        <f>D22+D25+D29+D27</f>
        <v>640673</v>
      </c>
      <c r="E21" s="95">
        <f>E22+E25+E29+E27</f>
        <v>282727</v>
      </c>
      <c r="F21" s="90">
        <f t="shared" si="0"/>
        <v>44.129688624306</v>
      </c>
    </row>
    <row r="22" spans="1:6" ht="16.5" thickBot="1">
      <c r="A22" s="26"/>
      <c r="B22" s="43">
        <v>71012</v>
      </c>
      <c r="C22" s="29" t="s">
        <v>53</v>
      </c>
      <c r="D22" s="91">
        <f>D23</f>
        <v>106500</v>
      </c>
      <c r="E22" s="91">
        <f>E23</f>
        <v>53250</v>
      </c>
      <c r="F22" s="90">
        <f t="shared" si="0"/>
        <v>50</v>
      </c>
    </row>
    <row r="23" spans="1:6" ht="16.5" thickBot="1">
      <c r="A23" s="26"/>
      <c r="B23" s="27"/>
      <c r="C23" s="29" t="s">
        <v>31</v>
      </c>
      <c r="D23" s="91">
        <f>D24</f>
        <v>106500</v>
      </c>
      <c r="E23" s="91">
        <f>E24</f>
        <v>53250</v>
      </c>
      <c r="F23" s="90">
        <f t="shared" si="0"/>
        <v>50</v>
      </c>
    </row>
    <row r="24" spans="1:6" ht="16.5" thickBot="1">
      <c r="A24" s="26"/>
      <c r="B24" s="27"/>
      <c r="C24" s="29" t="s">
        <v>33</v>
      </c>
      <c r="D24" s="91">
        <v>106500</v>
      </c>
      <c r="E24" s="91">
        <v>53250</v>
      </c>
      <c r="F24" s="90">
        <f t="shared" si="0"/>
        <v>50</v>
      </c>
    </row>
    <row r="25" spans="1:6" ht="16.5" thickBot="1">
      <c r="A25" s="28"/>
      <c r="B25" s="29" t="s">
        <v>25</v>
      </c>
      <c r="C25" s="29" t="s">
        <v>11</v>
      </c>
      <c r="D25" s="91">
        <f>D26</f>
        <v>65000</v>
      </c>
      <c r="E25" s="101">
        <v>0</v>
      </c>
      <c r="F25" s="90">
        <f t="shared" si="0"/>
        <v>0</v>
      </c>
    </row>
    <row r="26" spans="1:6" ht="16.5" thickBot="1">
      <c r="A26" s="28"/>
      <c r="B26" s="29"/>
      <c r="C26" s="29" t="s">
        <v>31</v>
      </c>
      <c r="D26" s="91">
        <v>65000</v>
      </c>
      <c r="E26" s="101">
        <v>0</v>
      </c>
      <c r="F26" s="90">
        <f t="shared" si="0"/>
        <v>0</v>
      </c>
    </row>
    <row r="27" spans="1:6" ht="16.5" thickBot="1">
      <c r="A27" s="28"/>
      <c r="B27" s="43">
        <v>71014</v>
      </c>
      <c r="C27" s="29" t="s">
        <v>76</v>
      </c>
      <c r="D27" s="91">
        <f>D28</f>
        <v>39139</v>
      </c>
      <c r="E27" s="101">
        <f>E28</f>
        <v>0</v>
      </c>
      <c r="F27" s="90">
        <f t="shared" si="0"/>
        <v>0</v>
      </c>
    </row>
    <row r="28" spans="1:6" ht="16.5" thickBot="1">
      <c r="A28" s="28"/>
      <c r="B28" s="29"/>
      <c r="C28" s="29" t="s">
        <v>31</v>
      </c>
      <c r="D28" s="91">
        <v>39139</v>
      </c>
      <c r="E28" s="101">
        <v>0</v>
      </c>
      <c r="F28" s="90">
        <f t="shared" si="0"/>
        <v>0</v>
      </c>
    </row>
    <row r="29" spans="1:6" ht="16.5" thickBot="1">
      <c r="A29" s="28"/>
      <c r="B29" s="29" t="s">
        <v>26</v>
      </c>
      <c r="C29" s="29" t="s">
        <v>35</v>
      </c>
      <c r="D29" s="91">
        <f>D30+D31</f>
        <v>430034</v>
      </c>
      <c r="E29" s="91">
        <f>E30+E31</f>
        <v>229477</v>
      </c>
      <c r="F29" s="90">
        <f t="shared" si="0"/>
        <v>53.36252482361859</v>
      </c>
    </row>
    <row r="30" spans="1:6" ht="16.5" thickBot="1">
      <c r="A30" s="30"/>
      <c r="B30" s="31"/>
      <c r="C30" s="31" t="s">
        <v>31</v>
      </c>
      <c r="D30" s="96">
        <v>418034</v>
      </c>
      <c r="E30" s="96">
        <v>217482</v>
      </c>
      <c r="F30" s="97">
        <f t="shared" si="0"/>
        <v>52.024954907974</v>
      </c>
    </row>
    <row r="31" spans="1:6" ht="16.5" thickBot="1">
      <c r="A31" s="28"/>
      <c r="B31" s="29"/>
      <c r="C31" s="43" t="s">
        <v>78</v>
      </c>
      <c r="D31" s="91">
        <v>12000</v>
      </c>
      <c r="E31" s="91">
        <v>11995</v>
      </c>
      <c r="F31" s="90">
        <f t="shared" si="0"/>
        <v>99.95833333333334</v>
      </c>
    </row>
    <row r="32" spans="1:6" ht="16.5" thickBot="1">
      <c r="A32" s="28"/>
      <c r="B32" s="29"/>
      <c r="C32" s="29" t="s">
        <v>33</v>
      </c>
      <c r="D32" s="91">
        <v>339177</v>
      </c>
      <c r="E32" s="91">
        <v>177617</v>
      </c>
      <c r="F32" s="90">
        <f t="shared" si="0"/>
        <v>52.36705319051704</v>
      </c>
    </row>
    <row r="33" spans="1:6" ht="16.5" thickBot="1">
      <c r="A33" s="54">
        <v>754</v>
      </c>
      <c r="B33" s="55"/>
      <c r="C33" s="55" t="s">
        <v>65</v>
      </c>
      <c r="D33" s="98">
        <f>D34+D36</f>
        <v>9328</v>
      </c>
      <c r="E33" s="102">
        <f>E34</f>
        <v>0</v>
      </c>
      <c r="F33" s="90">
        <f t="shared" si="0"/>
        <v>0</v>
      </c>
    </row>
    <row r="34" spans="1:6" ht="16.5" thickBot="1">
      <c r="A34" s="30"/>
      <c r="B34" s="56">
        <v>75414</v>
      </c>
      <c r="C34" s="31" t="s">
        <v>66</v>
      </c>
      <c r="D34" s="96">
        <f>D35</f>
        <v>3000</v>
      </c>
      <c r="E34" s="103">
        <f>E35</f>
        <v>0</v>
      </c>
      <c r="F34" s="90">
        <f t="shared" si="0"/>
        <v>0</v>
      </c>
    </row>
    <row r="35" spans="1:6" ht="16.5" thickBot="1">
      <c r="A35" s="28"/>
      <c r="B35" s="29"/>
      <c r="C35" s="29" t="s">
        <v>31</v>
      </c>
      <c r="D35" s="91">
        <v>3000</v>
      </c>
      <c r="E35" s="101">
        <v>0</v>
      </c>
      <c r="F35" s="90">
        <f t="shared" si="0"/>
        <v>0</v>
      </c>
    </row>
    <row r="36" spans="1:6" ht="16.5" thickBot="1">
      <c r="A36" s="28"/>
      <c r="B36" s="43">
        <v>75495</v>
      </c>
      <c r="C36" s="29" t="s">
        <v>87</v>
      </c>
      <c r="D36" s="91">
        <f>D37</f>
        <v>6328</v>
      </c>
      <c r="E36" s="101">
        <f>E37</f>
        <v>0</v>
      </c>
      <c r="F36" s="90">
        <f t="shared" si="0"/>
        <v>0</v>
      </c>
    </row>
    <row r="37" spans="1:6" ht="16.5" thickBot="1">
      <c r="A37" s="28"/>
      <c r="B37" s="29"/>
      <c r="C37" s="29" t="s">
        <v>31</v>
      </c>
      <c r="D37" s="91">
        <v>6328</v>
      </c>
      <c r="E37" s="101">
        <v>0</v>
      </c>
      <c r="F37" s="90">
        <f t="shared" si="0"/>
        <v>0</v>
      </c>
    </row>
    <row r="38" spans="1:6" ht="16.5" thickBot="1">
      <c r="A38" s="28"/>
      <c r="B38" s="29"/>
      <c r="C38" s="29" t="s">
        <v>33</v>
      </c>
      <c r="D38" s="91">
        <v>6328</v>
      </c>
      <c r="E38" s="101">
        <v>0</v>
      </c>
      <c r="F38" s="90">
        <f t="shared" si="0"/>
        <v>0</v>
      </c>
    </row>
    <row r="39" spans="1:6" ht="16.5" thickBot="1">
      <c r="A39" s="26" t="s">
        <v>27</v>
      </c>
      <c r="B39" s="27"/>
      <c r="C39" s="27" t="s">
        <v>36</v>
      </c>
      <c r="D39" s="95">
        <f>D40+D42</f>
        <v>4571797</v>
      </c>
      <c r="E39" s="95">
        <f>E40+E42</f>
        <v>1521736</v>
      </c>
      <c r="F39" s="90">
        <f t="shared" si="0"/>
        <v>33.28529241346455</v>
      </c>
    </row>
    <row r="40" spans="1:6" ht="32.25" thickBot="1">
      <c r="A40" s="18"/>
      <c r="B40" s="18" t="s">
        <v>28</v>
      </c>
      <c r="C40" s="18" t="s">
        <v>14</v>
      </c>
      <c r="D40" s="99">
        <f>D41</f>
        <v>4565797</v>
      </c>
      <c r="E40" s="99">
        <f>E41</f>
        <v>1521136</v>
      </c>
      <c r="F40" s="100">
        <f t="shared" si="0"/>
        <v>33.31589205564768</v>
      </c>
    </row>
    <row r="41" spans="1:6" ht="16.5" thickBot="1">
      <c r="A41" s="30"/>
      <c r="B41" s="31"/>
      <c r="C41" s="31" t="s">
        <v>31</v>
      </c>
      <c r="D41" s="96">
        <v>4565797</v>
      </c>
      <c r="E41" s="96">
        <v>1521136</v>
      </c>
      <c r="F41" s="90">
        <f t="shared" si="0"/>
        <v>33.31589205564768</v>
      </c>
    </row>
    <row r="42" spans="1:6" ht="16.5" thickBot="1">
      <c r="A42" s="28"/>
      <c r="B42" s="43">
        <v>85195</v>
      </c>
      <c r="C42" s="29" t="s">
        <v>87</v>
      </c>
      <c r="D42" s="91">
        <f>D43</f>
        <v>6000</v>
      </c>
      <c r="E42" s="91">
        <f>E43</f>
        <v>600</v>
      </c>
      <c r="F42" s="90">
        <f t="shared" si="0"/>
        <v>10</v>
      </c>
    </row>
    <row r="43" spans="1:6" ht="16.5" thickBot="1">
      <c r="A43" s="28"/>
      <c r="B43" s="29"/>
      <c r="C43" s="29" t="s">
        <v>31</v>
      </c>
      <c r="D43" s="91">
        <v>6000</v>
      </c>
      <c r="E43" s="91">
        <f>E44</f>
        <v>600</v>
      </c>
      <c r="F43" s="90">
        <f t="shared" si="0"/>
        <v>10</v>
      </c>
    </row>
    <row r="44" spans="1:6" ht="16.5" thickBot="1">
      <c r="A44" s="28"/>
      <c r="B44" s="29"/>
      <c r="C44" s="29" t="s">
        <v>33</v>
      </c>
      <c r="D44" s="91">
        <v>6000</v>
      </c>
      <c r="E44" s="91">
        <v>600</v>
      </c>
      <c r="F44" s="90">
        <f t="shared" si="0"/>
        <v>10</v>
      </c>
    </row>
    <row r="45" spans="1:6" ht="16.5" thickBot="1">
      <c r="A45" s="26"/>
      <c r="B45" s="27"/>
      <c r="C45" s="27" t="s">
        <v>37</v>
      </c>
      <c r="D45" s="95">
        <f>D7+D13+D17+D21+D33+D39</f>
        <v>5615051</v>
      </c>
      <c r="E45" s="95">
        <f>E7+E13+E17+E21+E33+E39</f>
        <v>1911828</v>
      </c>
      <c r="F45" s="90">
        <f t="shared" si="0"/>
        <v>34.04827489545509</v>
      </c>
    </row>
    <row r="46" spans="1:6" ht="15.75" customHeight="1" thickBot="1">
      <c r="A46" s="28"/>
      <c r="B46" s="29"/>
      <c r="C46" s="29" t="s">
        <v>38</v>
      </c>
      <c r="D46" s="91">
        <f>D9++D11+D15+D19+D23+D26+D28+D30+D35+D37+D40+D43</f>
        <v>5603051</v>
      </c>
      <c r="E46" s="91">
        <f>E9++E11+E15+E19+E23+E26+E28+E30+E35+E37+E40+E43</f>
        <v>1899833</v>
      </c>
      <c r="F46" s="90">
        <f t="shared" si="0"/>
        <v>33.90711596235694</v>
      </c>
    </row>
    <row r="47" spans="1:6" ht="18.75" customHeight="1" thickBot="1">
      <c r="A47" s="28"/>
      <c r="B47" s="29"/>
      <c r="C47" s="29" t="s">
        <v>39</v>
      </c>
      <c r="D47" s="91">
        <f>D12+D16++D20+D24+D32+D38+D44</f>
        <v>541884</v>
      </c>
      <c r="E47" s="91">
        <f>E12+E16++E20+E24+E32+E38+E44</f>
        <v>273406</v>
      </c>
      <c r="F47" s="90">
        <f t="shared" si="0"/>
        <v>50.454709864103755</v>
      </c>
    </row>
    <row r="48" spans="1:6" ht="16.5" thickBot="1">
      <c r="A48" s="28"/>
      <c r="B48" s="29"/>
      <c r="C48" s="29" t="s">
        <v>73</v>
      </c>
      <c r="D48" s="91">
        <f>D31</f>
        <v>12000</v>
      </c>
      <c r="E48" s="91">
        <f>E31</f>
        <v>11995</v>
      </c>
      <c r="F48" s="90">
        <f t="shared" si="0"/>
        <v>99.95833333333334</v>
      </c>
    </row>
    <row r="49" ht="14.25" customHeight="1"/>
    <row r="50" ht="18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108" t="s">
        <v>57</v>
      </c>
      <c r="B3" s="109"/>
      <c r="C3" s="109"/>
      <c r="D3" s="109"/>
      <c r="E3" s="109"/>
      <c r="F3" s="109"/>
      <c r="G3" s="109"/>
      <c r="H3" s="109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20" t="s">
        <v>69</v>
      </c>
      <c r="G6" s="116" t="s">
        <v>40</v>
      </c>
      <c r="H6" s="117"/>
    </row>
    <row r="7" spans="1:8" ht="9" customHeight="1" thickBot="1">
      <c r="A7" s="33"/>
      <c r="B7" s="32"/>
      <c r="C7" s="32"/>
      <c r="D7" s="32"/>
      <c r="E7" s="133" t="s">
        <v>68</v>
      </c>
      <c r="F7" s="110"/>
      <c r="G7" s="118"/>
      <c r="H7" s="119"/>
    </row>
    <row r="8" spans="1:8" ht="15">
      <c r="A8" s="33" t="s">
        <v>0</v>
      </c>
      <c r="B8" s="32" t="s">
        <v>1</v>
      </c>
      <c r="C8" s="110" t="s">
        <v>2</v>
      </c>
      <c r="D8" s="110" t="s">
        <v>3</v>
      </c>
      <c r="E8" s="133"/>
      <c r="F8" s="110"/>
      <c r="G8" s="114" t="s">
        <v>59</v>
      </c>
      <c r="H8" s="120" t="s">
        <v>41</v>
      </c>
    </row>
    <row r="9" spans="1:8" ht="15" customHeight="1" thickBot="1">
      <c r="A9" s="34"/>
      <c r="B9" s="35"/>
      <c r="C9" s="111"/>
      <c r="D9" s="111"/>
      <c r="E9" s="132"/>
      <c r="F9" s="111"/>
      <c r="G9" s="115"/>
      <c r="H9" s="111"/>
    </row>
    <row r="10" spans="1:8" ht="11.25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</row>
    <row r="11" spans="1:8" ht="18.75" customHeight="1" thickBot="1">
      <c r="A11" s="36">
        <v>700</v>
      </c>
      <c r="B11" s="9"/>
      <c r="C11" s="9"/>
      <c r="D11" s="9" t="s">
        <v>43</v>
      </c>
      <c r="E11" s="41"/>
      <c r="F11" s="44"/>
      <c r="G11" s="44"/>
      <c r="H11" s="44"/>
    </row>
    <row r="12" spans="1:8" ht="17.25" customHeight="1" thickBot="1">
      <c r="A12" s="10"/>
      <c r="B12" s="11">
        <v>70005</v>
      </c>
      <c r="C12" s="11"/>
      <c r="D12" s="11" t="s">
        <v>32</v>
      </c>
      <c r="E12" s="42"/>
      <c r="F12" s="42"/>
      <c r="G12" s="42"/>
      <c r="H12" s="42"/>
    </row>
    <row r="13" spans="1:8" ht="30.75" thickBot="1">
      <c r="A13" s="10"/>
      <c r="B13" s="11"/>
      <c r="C13" s="11" t="s">
        <v>49</v>
      </c>
      <c r="D13" s="11" t="s">
        <v>44</v>
      </c>
      <c r="E13" s="17"/>
      <c r="F13" s="17"/>
      <c r="G13" s="17"/>
      <c r="H13" s="17"/>
    </row>
    <row r="14" spans="1:8" ht="45" customHeight="1" thickBot="1">
      <c r="A14" s="10"/>
      <c r="B14" s="11"/>
      <c r="C14" s="11" t="s">
        <v>50</v>
      </c>
      <c r="D14" s="37" t="s">
        <v>58</v>
      </c>
      <c r="E14" s="17"/>
      <c r="F14" s="17"/>
      <c r="G14" s="17"/>
      <c r="H14" s="17"/>
    </row>
    <row r="15" spans="1:8" ht="33.75" customHeight="1" thickBot="1">
      <c r="A15" s="10"/>
      <c r="B15" s="11"/>
      <c r="C15" s="11" t="s">
        <v>51</v>
      </c>
      <c r="D15" s="11" t="s">
        <v>45</v>
      </c>
      <c r="E15" s="17"/>
      <c r="F15" s="17"/>
      <c r="G15" s="17"/>
      <c r="H15" s="17"/>
    </row>
    <row r="16" spans="1:8" ht="33" customHeight="1" thickBot="1">
      <c r="A16" s="10"/>
      <c r="B16" s="11"/>
      <c r="C16" s="11" t="s">
        <v>52</v>
      </c>
      <c r="D16" s="11" t="s">
        <v>46</v>
      </c>
      <c r="E16" s="17"/>
      <c r="F16" s="17"/>
      <c r="G16" s="17"/>
      <c r="H16" s="17"/>
    </row>
    <row r="17" spans="1:8" ht="21" customHeight="1" thickBot="1">
      <c r="A17" s="10"/>
      <c r="B17" s="11"/>
      <c r="C17" s="11" t="s">
        <v>55</v>
      </c>
      <c r="D17" s="11" t="s">
        <v>56</v>
      </c>
      <c r="E17" s="17"/>
      <c r="F17" s="17"/>
      <c r="G17" s="17"/>
      <c r="H17" s="17"/>
    </row>
    <row r="18" spans="1:8" ht="21" customHeight="1" thickBot="1">
      <c r="A18" s="10"/>
      <c r="B18" s="11"/>
      <c r="C18" s="11" t="s">
        <v>63</v>
      </c>
      <c r="D18" s="11" t="s">
        <v>64</v>
      </c>
      <c r="E18" s="17"/>
      <c r="F18" s="17"/>
      <c r="G18" s="17"/>
      <c r="H18" s="17"/>
    </row>
    <row r="19" spans="1:8" ht="15.75" thickBot="1">
      <c r="A19" s="10"/>
      <c r="B19" s="11"/>
      <c r="C19" s="11"/>
      <c r="D19" s="9" t="s">
        <v>47</v>
      </c>
      <c r="E19" s="41">
        <f>SUM(E13:E18)</f>
        <v>0</v>
      </c>
      <c r="F19" s="41">
        <f>SUM(F13:F18)</f>
        <v>0</v>
      </c>
      <c r="G19" s="41">
        <f>SUM(G13:G18)</f>
        <v>0</v>
      </c>
      <c r="H19" s="41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2015-08-06T11:58:32Z</cp:lastPrinted>
  <dcterms:created xsi:type="dcterms:W3CDTF">2005-11-08T12:36:18Z</dcterms:created>
  <dcterms:modified xsi:type="dcterms:W3CDTF">2015-08-12T06:47:30Z</dcterms:modified>
  <cp:category/>
  <cp:version/>
  <cp:contentType/>
  <cp:contentStatus/>
</cp:coreProperties>
</file>