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8265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<sst xmlns="http://schemas.openxmlformats.org/spreadsheetml/2006/main" count="112" uniqueCount="68">
  <si>
    <t>Dział</t>
  </si>
  <si>
    <t>Rozdz.</t>
  </si>
  <si>
    <t>§</t>
  </si>
  <si>
    <t>Wyszczególnienie</t>
  </si>
  <si>
    <t>OŚWIATA I WYCHOWANIE</t>
  </si>
  <si>
    <t>Gimnazja</t>
  </si>
  <si>
    <t>Dowożenie uczniów do szkół</t>
  </si>
  <si>
    <t>Dokształcanie i doskonalenie nauczycieli</t>
  </si>
  <si>
    <t>POZOSTAŁE ZADANIA W ZAKRESIE POLITYKI SPOŁECZNEJ</t>
  </si>
  <si>
    <t>Powiatowe urzędy pracy</t>
  </si>
  <si>
    <t>EDUKACYJNA  OPIEKA  WYCHOWAWCZA</t>
  </si>
  <si>
    <t>Świetlice szkolne</t>
  </si>
  <si>
    <t>801</t>
  </si>
  <si>
    <t>80110</t>
  </si>
  <si>
    <t>80113</t>
  </si>
  <si>
    <t>80146</t>
  </si>
  <si>
    <t>853</t>
  </si>
  <si>
    <t>85333</t>
  </si>
  <si>
    <t>854</t>
  </si>
  <si>
    <t>85401</t>
  </si>
  <si>
    <t>1</t>
  </si>
  <si>
    <t>2</t>
  </si>
  <si>
    <t>3</t>
  </si>
  <si>
    <t>6</t>
  </si>
  <si>
    <t>OGÓŁEM  WYDATKI</t>
  </si>
  <si>
    <t>I.DOCHODY</t>
  </si>
  <si>
    <t>(w złotych)</t>
  </si>
  <si>
    <t>Pomoc materialna dla uczniów</t>
  </si>
  <si>
    <t>Pozostała działalność</t>
  </si>
  <si>
    <t>%(6:5)</t>
  </si>
  <si>
    <t>% ( 5: 4)</t>
  </si>
  <si>
    <t>POMOC SPOŁECZNA</t>
  </si>
  <si>
    <t>Placówki opiekuńczo-wychowawcze</t>
  </si>
  <si>
    <t>Rodziny zastępcze</t>
  </si>
  <si>
    <t xml:space="preserve">OGÓŁEM  DOCHODY                                                   </t>
  </si>
  <si>
    <t>Dotacje celowe otrzymane z gminy  na zadania bieżące  realizowane na podstawie  porozumień (umów)  między jednostkami samorządu teryt.</t>
  </si>
  <si>
    <t>Dotacje celowe otrzymane z gminy na zadania bieżące  realizowane na podstawie  porozumień (umów)  między jednostkami samorządu teryt.</t>
  </si>
  <si>
    <t>Dotacje celowe otrzymane  z powiatu na zadania bieżące realizowane na podstawie porozumień (umów) między jednostkami samorządu ter.</t>
  </si>
  <si>
    <t>ADMINISTRACJA PUBLICZNA</t>
  </si>
  <si>
    <t>Promocja jednostek samorządu terytorialnego</t>
  </si>
  <si>
    <t>ADMINSTRACJA PUBLICZNA</t>
  </si>
  <si>
    <t xml:space="preserve">Promocja jednostek samorządu terytorialnego </t>
  </si>
  <si>
    <t xml:space="preserve">Dotacje celowe otrzymane z gminy na inwestycje i zakupy inwestycyjne realizowane na podstawie  porozumień (umów) między jednostkami samorządu terytorialnego </t>
  </si>
  <si>
    <t xml:space="preserve">        wydatki majątkowe</t>
  </si>
  <si>
    <t xml:space="preserve">        wydatki bieżące</t>
  </si>
  <si>
    <t xml:space="preserve">       wydatki bieżące</t>
  </si>
  <si>
    <t xml:space="preserve">      wydatki bieżące</t>
  </si>
  <si>
    <t xml:space="preserve">    wydatki bieżące</t>
  </si>
  <si>
    <t xml:space="preserve">       wydatki majątkowe</t>
  </si>
  <si>
    <t xml:space="preserve">   w tym: wynagrodzenia i składki  od nich naliczane</t>
  </si>
  <si>
    <t>O10</t>
  </si>
  <si>
    <t>ROLNICTWO I ŁOWIECTWO</t>
  </si>
  <si>
    <t>O1042</t>
  </si>
  <si>
    <t>Wyłączenie z produkcji gruntów rolnych</t>
  </si>
  <si>
    <t xml:space="preserve">Dotacja celowa otrzymana z tytułu pomocy  finansowej udzielanej między jednostkami  samorządu terytorialnego  na dofinansowanie własnych zadań  inwestycyjnych i zakupów inwestycyjnych </t>
  </si>
  <si>
    <t>Internaty i bursy szkolne</t>
  </si>
  <si>
    <t>Dotacje celowe otrzymane z gminy na zadania bieżące realizowane  na podstawie porozumień  (umów) między  jednostkami samorządu teryt.</t>
  </si>
  <si>
    <t xml:space="preserve">Wyłączenie z produkcji gruntów rolnych </t>
  </si>
  <si>
    <t>wydatki majątkowe</t>
  </si>
  <si>
    <t>wydatki bieżące</t>
  </si>
  <si>
    <t>Tabela Nr 6</t>
  </si>
  <si>
    <t>DOCHODY i WYDATKI  W ZAKRESIE ZADAŃ REALIZOWANYCH PRZEZ POWIAT JELENIOGÓRSKI NA PODSTAWIE POROZUMIEŃ Z JEDNOSTKAMI SAMOZRĄDU TERYTORIALNEGO REALIZOWANE W  2015 ROKU</t>
  </si>
  <si>
    <t>Przewidywane wykonanie 2014 r.</t>
  </si>
  <si>
    <t>Plan na 2015 r.</t>
  </si>
  <si>
    <t>Przewidywane wykonaie 2014r.</t>
  </si>
  <si>
    <t>Plan na 2015 rok</t>
  </si>
  <si>
    <t>Dotacje celowe otrzymane z gminy na inwestycje i zakupy inwestycyjne realizowane na podstawie porozumień  (umów) między jednostkami samorządu terytorialnego</t>
  </si>
  <si>
    <t>w tym dochody  majątkowe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</si>
</sst>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"/>
    <numFmt numFmtId="171" formatCode="0.00000"/>
    <numFmt numFmtId="172" formatCode="0.0000"/>
    <numFmt numFmtId="173" formatCode="0.000"/>
    <numFmt numFmtId="174" formatCode="0.00000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0.0000000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9" fontId="2" fillId="0" borderId="10" xfId="42" applyNumberFormat="1" applyFont="1" applyBorder="1" applyAlignment="1">
      <alignment horizontal="center" vertical="top" wrapText="1"/>
    </xf>
    <xf numFmtId="169" fontId="3" fillId="0" borderId="10" xfId="42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169" fontId="5" fillId="0" borderId="10" xfId="42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vertical="top" wrapText="1"/>
    </xf>
    <xf numFmtId="169" fontId="4" fillId="0" borderId="10" xfId="42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9" fontId="6" fillId="0" borderId="10" xfId="42" applyNumberFormat="1" applyFont="1" applyBorder="1" applyAlignment="1">
      <alignment horizontal="center" wrapText="1"/>
    </xf>
    <xf numFmtId="169" fontId="1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169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169" fontId="2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69" fontId="1" fillId="0" borderId="10" xfId="42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43" fontId="2" fillId="0" borderId="10" xfId="42" applyFont="1" applyBorder="1" applyAlignment="1">
      <alignment horizontal="center" vertical="top" wrapText="1"/>
    </xf>
    <xf numFmtId="43" fontId="2" fillId="0" borderId="10" xfId="42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169" fontId="6" fillId="0" borderId="10" xfId="0" applyNumberFormat="1" applyFont="1" applyBorder="1" applyAlignment="1">
      <alignment horizontal="center" wrapText="1"/>
    </xf>
    <xf numFmtId="169" fontId="6" fillId="0" borderId="10" xfId="42" applyNumberFormat="1" applyFont="1" applyBorder="1" applyAlignment="1">
      <alignment horizontal="center" wrapText="1"/>
    </xf>
    <xf numFmtId="169" fontId="2" fillId="0" borderId="10" xfId="42" applyNumberFormat="1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69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169" fontId="6" fillId="0" borderId="10" xfId="42" applyNumberFormat="1" applyFont="1" applyBorder="1" applyAlignment="1">
      <alignment vertical="top" wrapText="1"/>
    </xf>
    <xf numFmtId="169" fontId="1" fillId="0" borderId="10" xfId="42" applyNumberFormat="1" applyFont="1" applyBorder="1" applyAlignment="1">
      <alignment vertical="top" wrapText="1"/>
    </xf>
    <xf numFmtId="169" fontId="2" fillId="0" borderId="10" xfId="42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center" vertical="top" wrapText="1"/>
    </xf>
    <xf numFmtId="169" fontId="2" fillId="0" borderId="10" xfId="42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3" fontId="1" fillId="0" borderId="10" xfId="42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169" fontId="1" fillId="0" borderId="10" xfId="42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6">
      <selection activeCell="L19" sqref="L19"/>
    </sheetView>
  </sheetViews>
  <sheetFormatPr defaultColWidth="9.140625" defaultRowHeight="12.75"/>
  <cols>
    <col min="4" max="4" width="66.7109375" style="0" customWidth="1"/>
    <col min="5" max="5" width="13.8515625" style="0" customWidth="1"/>
    <col min="6" max="6" width="13.421875" style="0" customWidth="1"/>
    <col min="7" max="7" width="12.00390625" style="0" customWidth="1"/>
  </cols>
  <sheetData>
    <row r="1" spans="1:7" ht="12" customHeight="1">
      <c r="A1" s="57" t="s">
        <v>60</v>
      </c>
      <c r="B1" s="57"/>
      <c r="C1" s="57"/>
      <c r="D1" s="57"/>
      <c r="E1" s="57"/>
      <c r="F1" s="57"/>
      <c r="G1" s="57"/>
    </row>
    <row r="2" spans="1:7" ht="25.5" customHeight="1">
      <c r="A2" s="58" t="s">
        <v>61</v>
      </c>
      <c r="B2" s="58"/>
      <c r="C2" s="58"/>
      <c r="D2" s="58"/>
      <c r="E2" s="58"/>
      <c r="F2" s="58"/>
      <c r="G2" s="1"/>
    </row>
    <row r="3" spans="1:7" ht="14.25" customHeight="1">
      <c r="A3" s="59" t="s">
        <v>25</v>
      </c>
      <c r="B3" s="59"/>
      <c r="C3" s="59"/>
      <c r="D3" s="1"/>
      <c r="E3" s="1"/>
      <c r="F3" s="1"/>
      <c r="G3" s="2" t="s">
        <v>26</v>
      </c>
    </row>
    <row r="4" spans="1:7" ht="14.25" customHeight="1">
      <c r="A4" s="60" t="s">
        <v>0</v>
      </c>
      <c r="B4" s="60" t="s">
        <v>1</v>
      </c>
      <c r="C4" s="60" t="s">
        <v>2</v>
      </c>
      <c r="D4" s="60" t="s">
        <v>3</v>
      </c>
      <c r="E4" s="61" t="s">
        <v>62</v>
      </c>
      <c r="F4" s="60" t="s">
        <v>63</v>
      </c>
      <c r="G4" s="60" t="s">
        <v>29</v>
      </c>
    </row>
    <row r="5" spans="1:7" ht="12" customHeight="1">
      <c r="A5" s="60"/>
      <c r="B5" s="60"/>
      <c r="C5" s="60"/>
      <c r="D5" s="60"/>
      <c r="E5" s="62"/>
      <c r="F5" s="60"/>
      <c r="G5" s="60"/>
    </row>
    <row r="6" spans="1:7" ht="14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</row>
    <row r="7" spans="1:7" ht="14.25" customHeight="1">
      <c r="A7" s="32" t="s">
        <v>50</v>
      </c>
      <c r="B7" s="32"/>
      <c r="C7" s="32"/>
      <c r="D7" s="20" t="s">
        <v>51</v>
      </c>
      <c r="E7" s="33">
        <f>E8</f>
        <v>61300</v>
      </c>
      <c r="F7" s="32">
        <v>0</v>
      </c>
      <c r="G7" s="32">
        <v>0</v>
      </c>
    </row>
    <row r="8" spans="1:7" ht="14.25" customHeight="1">
      <c r="A8" s="19"/>
      <c r="B8" s="34" t="s">
        <v>52</v>
      </c>
      <c r="C8" s="34"/>
      <c r="D8" s="21" t="s">
        <v>53</v>
      </c>
      <c r="E8" s="42">
        <f>E9</f>
        <v>61300</v>
      </c>
      <c r="F8" s="34">
        <v>0</v>
      </c>
      <c r="G8" s="34">
        <v>0</v>
      </c>
    </row>
    <row r="9" spans="1:7" ht="39.75" customHeight="1">
      <c r="A9" s="19"/>
      <c r="B9" s="19"/>
      <c r="C9" s="19">
        <v>6300</v>
      </c>
      <c r="D9" s="41" t="s">
        <v>54</v>
      </c>
      <c r="E9" s="26">
        <v>61300</v>
      </c>
      <c r="F9" s="49">
        <v>0</v>
      </c>
      <c r="G9" s="49">
        <v>0</v>
      </c>
    </row>
    <row r="10" spans="1:7" ht="12" customHeight="1">
      <c r="A10" s="32">
        <v>750</v>
      </c>
      <c r="B10" s="19"/>
      <c r="C10" s="19"/>
      <c r="D10" s="20" t="s">
        <v>38</v>
      </c>
      <c r="E10" s="44">
        <f>E11</f>
        <v>81500</v>
      </c>
      <c r="F10" s="7">
        <f>F11</f>
        <v>80000</v>
      </c>
      <c r="G10" s="39">
        <f aca="true" t="shared" si="0" ref="G10:G43">(F10/E10)*100</f>
        <v>98.15950920245399</v>
      </c>
    </row>
    <row r="11" spans="1:7" ht="14.25" customHeight="1">
      <c r="A11" s="19"/>
      <c r="B11" s="34">
        <v>75075</v>
      </c>
      <c r="C11" s="19"/>
      <c r="D11" s="21" t="s">
        <v>39</v>
      </c>
      <c r="E11" s="26">
        <f>E12</f>
        <v>81500</v>
      </c>
      <c r="F11" s="35">
        <f>F12</f>
        <v>80000</v>
      </c>
      <c r="G11" s="39">
        <f t="shared" si="0"/>
        <v>98.15950920245399</v>
      </c>
    </row>
    <row r="12" spans="1:10" ht="28.5" customHeight="1">
      <c r="A12" s="19"/>
      <c r="B12" s="19"/>
      <c r="C12" s="19">
        <v>2310</v>
      </c>
      <c r="D12" s="3" t="s">
        <v>36</v>
      </c>
      <c r="E12" s="26">
        <v>81500</v>
      </c>
      <c r="F12" s="26">
        <v>80000</v>
      </c>
      <c r="G12" s="40">
        <f t="shared" si="0"/>
        <v>98.15950920245399</v>
      </c>
      <c r="J12" s="50"/>
    </row>
    <row r="13" spans="1:11" ht="14.25" customHeight="1">
      <c r="A13" s="22">
        <v>801</v>
      </c>
      <c r="B13" s="22"/>
      <c r="C13" s="36"/>
      <c r="D13" s="22" t="s">
        <v>4</v>
      </c>
      <c r="E13" s="23">
        <f>E14+E17+E19+E21</f>
        <v>4069105</v>
      </c>
      <c r="F13" s="23">
        <f>F14+F17+F19+F21</f>
        <v>4003864</v>
      </c>
      <c r="G13" s="39">
        <f t="shared" si="0"/>
        <v>98.39667445298169</v>
      </c>
      <c r="K13" s="67"/>
    </row>
    <row r="14" spans="1:7" ht="14.25" customHeight="1">
      <c r="A14" s="24"/>
      <c r="B14" s="24">
        <v>80110</v>
      </c>
      <c r="C14" s="37"/>
      <c r="D14" s="24" t="s">
        <v>5</v>
      </c>
      <c r="E14" s="25">
        <f>E15+E16</f>
        <v>3986615</v>
      </c>
      <c r="F14" s="25">
        <f>F15+F16</f>
        <v>3921779</v>
      </c>
      <c r="G14" s="39">
        <f t="shared" si="0"/>
        <v>98.37365785258922</v>
      </c>
    </row>
    <row r="15" spans="1:7" ht="26.25" customHeight="1">
      <c r="A15" s="3"/>
      <c r="B15" s="3"/>
      <c r="C15" s="19">
        <v>2310</v>
      </c>
      <c r="D15" s="3" t="s">
        <v>36</v>
      </c>
      <c r="E15" s="26">
        <v>3986615</v>
      </c>
      <c r="F15" s="26">
        <v>3921779</v>
      </c>
      <c r="G15" s="40">
        <f t="shared" si="0"/>
        <v>98.37365785258922</v>
      </c>
    </row>
    <row r="16" spans="1:7" ht="24.75" customHeight="1">
      <c r="A16" s="3"/>
      <c r="B16" s="3"/>
      <c r="C16" s="19">
        <v>6610</v>
      </c>
      <c r="D16" s="3" t="s">
        <v>42</v>
      </c>
      <c r="E16" s="26">
        <v>0</v>
      </c>
      <c r="F16" s="26">
        <v>0</v>
      </c>
      <c r="G16" s="40">
        <v>0</v>
      </c>
    </row>
    <row r="17" spans="1:7" ht="14.25" customHeight="1">
      <c r="A17" s="3"/>
      <c r="B17" s="24">
        <v>80113</v>
      </c>
      <c r="C17" s="37"/>
      <c r="D17" s="24" t="s">
        <v>6</v>
      </c>
      <c r="E17" s="25">
        <f>E18</f>
        <v>12500</v>
      </c>
      <c r="F17" s="25">
        <f>F18</f>
        <v>10500</v>
      </c>
      <c r="G17" s="39">
        <f t="shared" si="0"/>
        <v>84</v>
      </c>
    </row>
    <row r="18" spans="1:7" ht="26.25" customHeight="1">
      <c r="A18" s="3"/>
      <c r="B18" s="3"/>
      <c r="C18" s="19">
        <v>2310</v>
      </c>
      <c r="D18" s="3" t="s">
        <v>35</v>
      </c>
      <c r="E18" s="26">
        <v>12500</v>
      </c>
      <c r="F18" s="26">
        <v>10500</v>
      </c>
      <c r="G18" s="39">
        <f t="shared" si="0"/>
        <v>84</v>
      </c>
    </row>
    <row r="19" spans="1:7" ht="14.25" customHeight="1">
      <c r="A19" s="3"/>
      <c r="B19" s="24">
        <v>80146</v>
      </c>
      <c r="C19" s="37"/>
      <c r="D19" s="24" t="s">
        <v>7</v>
      </c>
      <c r="E19" s="25">
        <f>E20</f>
        <v>16307</v>
      </c>
      <c r="F19" s="25">
        <f>F20</f>
        <v>15978</v>
      </c>
      <c r="G19" s="39">
        <f t="shared" si="0"/>
        <v>97.98246151959282</v>
      </c>
    </row>
    <row r="20" spans="1:7" ht="26.25" customHeight="1">
      <c r="A20" s="3"/>
      <c r="B20" s="3"/>
      <c r="C20" s="19">
        <v>2310</v>
      </c>
      <c r="D20" s="3" t="s">
        <v>36</v>
      </c>
      <c r="E20" s="26">
        <v>16307</v>
      </c>
      <c r="F20" s="26">
        <v>15978</v>
      </c>
      <c r="G20" s="40">
        <f t="shared" si="0"/>
        <v>97.98246151959282</v>
      </c>
    </row>
    <row r="21" spans="1:7" ht="14.25" customHeight="1">
      <c r="A21" s="3"/>
      <c r="B21" s="24">
        <v>80195</v>
      </c>
      <c r="C21" s="37"/>
      <c r="D21" s="24" t="s">
        <v>28</v>
      </c>
      <c r="E21" s="25">
        <f>E22</f>
        <v>53683</v>
      </c>
      <c r="F21" s="25">
        <f>F22</f>
        <v>55607</v>
      </c>
      <c r="G21" s="39">
        <f t="shared" si="0"/>
        <v>103.5840023843675</v>
      </c>
    </row>
    <row r="22" spans="1:7" ht="27" customHeight="1">
      <c r="A22" s="3"/>
      <c r="B22" s="3"/>
      <c r="C22" s="19">
        <v>2310</v>
      </c>
      <c r="D22" s="3" t="s">
        <v>36</v>
      </c>
      <c r="E22" s="26">
        <v>53683</v>
      </c>
      <c r="F22" s="26">
        <v>55607</v>
      </c>
      <c r="G22" s="40">
        <f t="shared" si="0"/>
        <v>103.5840023843675</v>
      </c>
    </row>
    <row r="23" spans="1:7" ht="12.75" customHeight="1">
      <c r="A23" s="22">
        <v>852</v>
      </c>
      <c r="B23" s="22"/>
      <c r="C23" s="36"/>
      <c r="D23" s="22" t="s">
        <v>31</v>
      </c>
      <c r="E23" s="23">
        <f>E24+E26</f>
        <v>326290</v>
      </c>
      <c r="F23" s="23">
        <f>F24+F26</f>
        <v>255400</v>
      </c>
      <c r="G23" s="39">
        <f t="shared" si="0"/>
        <v>78.27392810076925</v>
      </c>
    </row>
    <row r="24" spans="1:7" ht="14.25" customHeight="1">
      <c r="A24" s="3"/>
      <c r="B24" s="24">
        <v>85201</v>
      </c>
      <c r="C24" s="37"/>
      <c r="D24" s="24" t="s">
        <v>32</v>
      </c>
      <c r="E24" s="25">
        <f>E25</f>
        <v>98590</v>
      </c>
      <c r="F24" s="25">
        <f>F25</f>
        <v>7700</v>
      </c>
      <c r="G24" s="39">
        <f t="shared" si="0"/>
        <v>7.8101227305000505</v>
      </c>
    </row>
    <row r="25" spans="1:7" ht="26.25" customHeight="1">
      <c r="A25" s="3"/>
      <c r="B25" s="3"/>
      <c r="C25" s="19">
        <v>2320</v>
      </c>
      <c r="D25" s="3" t="s">
        <v>37</v>
      </c>
      <c r="E25" s="26">
        <v>98590</v>
      </c>
      <c r="F25" s="26">
        <v>7700</v>
      </c>
      <c r="G25" s="40">
        <f t="shared" si="0"/>
        <v>7.8101227305000505</v>
      </c>
    </row>
    <row r="26" spans="1:7" ht="14.25" customHeight="1">
      <c r="A26" s="3"/>
      <c r="B26" s="24">
        <v>85204</v>
      </c>
      <c r="C26" s="37"/>
      <c r="D26" s="24" t="s">
        <v>33</v>
      </c>
      <c r="E26" s="25">
        <f>E27</f>
        <v>227700</v>
      </c>
      <c r="F26" s="25">
        <f>F27</f>
        <v>247700</v>
      </c>
      <c r="G26" s="39">
        <f t="shared" si="0"/>
        <v>108.7834870443566</v>
      </c>
    </row>
    <row r="27" spans="1:7" ht="27.75" customHeight="1">
      <c r="A27" s="3"/>
      <c r="B27" s="3"/>
      <c r="C27" s="19">
        <v>2320</v>
      </c>
      <c r="D27" s="3" t="s">
        <v>37</v>
      </c>
      <c r="E27" s="26">
        <v>227700</v>
      </c>
      <c r="F27" s="26">
        <v>247700</v>
      </c>
      <c r="G27" s="40">
        <f t="shared" si="0"/>
        <v>108.7834870443566</v>
      </c>
    </row>
    <row r="28" spans="1:7" ht="12.75" customHeight="1">
      <c r="A28" s="22">
        <v>853</v>
      </c>
      <c r="B28" s="22"/>
      <c r="C28" s="36"/>
      <c r="D28" s="22" t="s">
        <v>8</v>
      </c>
      <c r="E28" s="23">
        <f>E29</f>
        <v>1807711</v>
      </c>
      <c r="F28" s="23">
        <f>F29</f>
        <v>1730000</v>
      </c>
      <c r="G28" s="39">
        <f t="shared" si="0"/>
        <v>95.70113806908294</v>
      </c>
    </row>
    <row r="29" spans="1:7" ht="14.25" customHeight="1">
      <c r="A29" s="3"/>
      <c r="B29" s="24">
        <v>85333</v>
      </c>
      <c r="C29" s="37"/>
      <c r="D29" s="24" t="s">
        <v>9</v>
      </c>
      <c r="E29" s="25">
        <f>E30</f>
        <v>1807711</v>
      </c>
      <c r="F29" s="25">
        <f>F30</f>
        <v>1730000</v>
      </c>
      <c r="G29" s="39">
        <f t="shared" si="0"/>
        <v>95.70113806908294</v>
      </c>
    </row>
    <row r="30" spans="1:7" ht="26.25" customHeight="1">
      <c r="A30" s="3"/>
      <c r="B30" s="3"/>
      <c r="C30" s="19">
        <v>2320</v>
      </c>
      <c r="D30" s="3" t="s">
        <v>37</v>
      </c>
      <c r="E30" s="26">
        <v>1807711</v>
      </c>
      <c r="F30" s="26">
        <v>1730000</v>
      </c>
      <c r="G30" s="40">
        <f t="shared" si="0"/>
        <v>95.70113806908294</v>
      </c>
    </row>
    <row r="31" spans="1:7" ht="14.25" customHeight="1">
      <c r="A31" s="46">
        <v>854</v>
      </c>
      <c r="B31" s="3"/>
      <c r="C31" s="3"/>
      <c r="D31" s="22" t="s">
        <v>10</v>
      </c>
      <c r="E31" s="23">
        <f>E32+E38+E35</f>
        <v>636411</v>
      </c>
      <c r="F31" s="23">
        <f>F32+F38+F35+F40</f>
        <v>700182</v>
      </c>
      <c r="G31" s="39">
        <f t="shared" si="0"/>
        <v>110.02041133795612</v>
      </c>
    </row>
    <row r="32" spans="1:7" ht="14.25" customHeight="1">
      <c r="A32" s="3"/>
      <c r="B32" s="24">
        <v>85401</v>
      </c>
      <c r="C32" s="37"/>
      <c r="D32" s="24" t="s">
        <v>11</v>
      </c>
      <c r="E32" s="25">
        <f>E34</f>
        <v>323938</v>
      </c>
      <c r="F32" s="25">
        <f>F34+F33</f>
        <v>390230</v>
      </c>
      <c r="G32" s="39">
        <f t="shared" si="0"/>
        <v>120.46440985620706</v>
      </c>
    </row>
    <row r="33" spans="1:7" ht="30" customHeight="1">
      <c r="A33" s="3"/>
      <c r="B33" s="24"/>
      <c r="C33" s="64">
        <v>6610</v>
      </c>
      <c r="D33" s="65" t="s">
        <v>66</v>
      </c>
      <c r="E33" s="66">
        <v>0</v>
      </c>
      <c r="F33" s="66">
        <v>29950</v>
      </c>
      <c r="G33" s="63"/>
    </row>
    <row r="34" spans="1:7" ht="28.5" customHeight="1">
      <c r="A34" s="3"/>
      <c r="B34" s="3"/>
      <c r="C34" s="19">
        <v>2310</v>
      </c>
      <c r="D34" s="3" t="s">
        <v>36</v>
      </c>
      <c r="E34" s="26">
        <v>323938</v>
      </c>
      <c r="F34" s="26">
        <v>360280</v>
      </c>
      <c r="G34" s="40">
        <f t="shared" si="0"/>
        <v>111.21881347665294</v>
      </c>
    </row>
    <row r="35" spans="1:7" ht="14.25" customHeight="1">
      <c r="A35" s="3"/>
      <c r="B35" s="45">
        <v>85410</v>
      </c>
      <c r="C35" s="34"/>
      <c r="D35" s="45" t="s">
        <v>55</v>
      </c>
      <c r="E35" s="43">
        <f>E36</f>
        <v>306685</v>
      </c>
      <c r="F35" s="43">
        <f>F36</f>
        <v>303302</v>
      </c>
      <c r="G35" s="40">
        <f t="shared" si="0"/>
        <v>98.89691377145931</v>
      </c>
    </row>
    <row r="36" spans="1:7" ht="27" customHeight="1">
      <c r="A36" s="3"/>
      <c r="B36" s="3"/>
      <c r="C36" s="19">
        <v>2310</v>
      </c>
      <c r="D36" s="3" t="s">
        <v>56</v>
      </c>
      <c r="E36" s="26">
        <v>306685</v>
      </c>
      <c r="F36" s="26">
        <v>303302</v>
      </c>
      <c r="G36" s="40">
        <f t="shared" si="0"/>
        <v>98.89691377145931</v>
      </c>
    </row>
    <row r="37" spans="1:7" ht="24.75" customHeight="1">
      <c r="A37" s="3"/>
      <c r="B37" s="3"/>
      <c r="C37" s="19">
        <v>6610</v>
      </c>
      <c r="D37" s="3" t="s">
        <v>42</v>
      </c>
      <c r="E37" s="26">
        <v>0</v>
      </c>
      <c r="F37" s="26">
        <v>0</v>
      </c>
      <c r="G37" s="40">
        <v>0</v>
      </c>
    </row>
    <row r="38" spans="1:7" ht="14.25" customHeight="1">
      <c r="A38" s="3"/>
      <c r="B38" s="24">
        <v>85415</v>
      </c>
      <c r="C38" s="37"/>
      <c r="D38" s="24" t="s">
        <v>27</v>
      </c>
      <c r="E38" s="25">
        <f>E39</f>
        <v>5788</v>
      </c>
      <c r="F38" s="25">
        <f>F39</f>
        <v>5088</v>
      </c>
      <c r="G38" s="40">
        <f t="shared" si="0"/>
        <v>87.90601243953006</v>
      </c>
    </row>
    <row r="39" spans="1:7" ht="27" customHeight="1">
      <c r="A39" s="3"/>
      <c r="B39" s="3"/>
      <c r="C39" s="19">
        <v>2310</v>
      </c>
      <c r="D39" s="3" t="s">
        <v>36</v>
      </c>
      <c r="E39" s="26">
        <v>5788</v>
      </c>
      <c r="F39" s="26">
        <v>5088</v>
      </c>
      <c r="G39" s="40">
        <f t="shared" si="0"/>
        <v>87.90601243953006</v>
      </c>
    </row>
    <row r="40" spans="1:7" ht="13.5" customHeight="1">
      <c r="A40" s="3"/>
      <c r="B40" s="45">
        <v>85446</v>
      </c>
      <c r="C40" s="34"/>
      <c r="D40" s="45" t="s">
        <v>7</v>
      </c>
      <c r="E40" s="43">
        <v>0</v>
      </c>
      <c r="F40" s="43">
        <f>F41</f>
        <v>1562</v>
      </c>
      <c r="G40" s="40">
        <v>0</v>
      </c>
    </row>
    <row r="41" spans="1:7" ht="27" customHeight="1">
      <c r="A41" s="3"/>
      <c r="B41" s="3"/>
      <c r="C41" s="19">
        <v>2310</v>
      </c>
      <c r="D41" s="3" t="s">
        <v>36</v>
      </c>
      <c r="E41" s="26">
        <v>0</v>
      </c>
      <c r="F41" s="26">
        <v>1562</v>
      </c>
      <c r="G41" s="40">
        <v>0</v>
      </c>
    </row>
    <row r="42" spans="1:7" ht="14.25" customHeight="1">
      <c r="A42" s="3"/>
      <c r="B42" s="3"/>
      <c r="C42" s="3"/>
      <c r="D42" s="22" t="s">
        <v>34</v>
      </c>
      <c r="E42" s="27">
        <f>E13+E23+E28+E31+E10+E7</f>
        <v>6982317</v>
      </c>
      <c r="F42" s="27">
        <f>F13+F23+F28+F31+F10</f>
        <v>6769446</v>
      </c>
      <c r="G42" s="39">
        <f t="shared" si="0"/>
        <v>96.95128422270143</v>
      </c>
    </row>
    <row r="43" spans="1:7" ht="12.75">
      <c r="A43" s="38"/>
      <c r="B43" s="38"/>
      <c r="C43" s="38"/>
      <c r="D43" s="28" t="s">
        <v>67</v>
      </c>
      <c r="E43" s="29">
        <f>E16+E9</f>
        <v>61300</v>
      </c>
      <c r="F43" s="29">
        <f>F33</f>
        <v>29950</v>
      </c>
      <c r="G43" s="39">
        <f t="shared" si="0"/>
        <v>48.858075040783035</v>
      </c>
    </row>
  </sheetData>
  <sheetProtection/>
  <mergeCells count="10">
    <mergeCell ref="A1:G1"/>
    <mergeCell ref="A2:F2"/>
    <mergeCell ref="A3:C3"/>
    <mergeCell ref="G4:G5"/>
    <mergeCell ref="A4:A5"/>
    <mergeCell ref="B4:B5"/>
    <mergeCell ref="C4:C5"/>
    <mergeCell ref="D4:D5"/>
    <mergeCell ref="E4:E5"/>
    <mergeCell ref="F4:F5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0">
      <selection activeCell="C20" sqref="C20"/>
    </sheetView>
  </sheetViews>
  <sheetFormatPr defaultColWidth="9.140625" defaultRowHeight="12.75"/>
  <cols>
    <col min="2" max="2" width="7.57421875" style="0" customWidth="1"/>
    <col min="3" max="3" width="66.00390625" style="0" customWidth="1"/>
    <col min="4" max="5" width="16.8515625" style="0" customWidth="1"/>
    <col min="6" max="6" width="12.421875" style="0" customWidth="1"/>
  </cols>
  <sheetData>
    <row r="1" spans="1:6" ht="23.25" customHeight="1">
      <c r="A1" s="4" t="s">
        <v>0</v>
      </c>
      <c r="B1" s="4" t="s">
        <v>1</v>
      </c>
      <c r="C1" s="4" t="s">
        <v>3</v>
      </c>
      <c r="D1" s="4" t="s">
        <v>64</v>
      </c>
      <c r="E1" s="4" t="s">
        <v>65</v>
      </c>
      <c r="F1" s="4" t="s">
        <v>30</v>
      </c>
    </row>
    <row r="2" spans="1:6" ht="15" customHeight="1">
      <c r="A2" s="5" t="s">
        <v>20</v>
      </c>
      <c r="B2" s="5" t="s">
        <v>21</v>
      </c>
      <c r="C2" s="5" t="s">
        <v>22</v>
      </c>
      <c r="D2" s="5">
        <v>4</v>
      </c>
      <c r="E2" s="5">
        <v>5</v>
      </c>
      <c r="F2" s="5" t="s">
        <v>23</v>
      </c>
    </row>
    <row r="3" spans="1:6" ht="15" customHeight="1">
      <c r="A3" s="30" t="s">
        <v>50</v>
      </c>
      <c r="B3" s="30"/>
      <c r="C3" s="6" t="s">
        <v>51</v>
      </c>
      <c r="D3" s="48">
        <f>D4</f>
        <v>61300</v>
      </c>
      <c r="E3" s="30">
        <v>0</v>
      </c>
      <c r="F3" s="30">
        <v>0</v>
      </c>
    </row>
    <row r="4" spans="1:6" ht="15" customHeight="1">
      <c r="A4" s="5"/>
      <c r="B4" s="10" t="s">
        <v>52</v>
      </c>
      <c r="C4" s="11" t="s">
        <v>57</v>
      </c>
      <c r="D4" s="12">
        <v>61300</v>
      </c>
      <c r="E4" s="10">
        <v>0</v>
      </c>
      <c r="F4" s="10">
        <v>0</v>
      </c>
    </row>
    <row r="5" spans="1:6" ht="15" customHeight="1">
      <c r="A5" s="5"/>
      <c r="B5" s="5"/>
      <c r="C5" s="47" t="s">
        <v>58</v>
      </c>
      <c r="D5" s="15">
        <v>61300</v>
      </c>
      <c r="E5" s="5">
        <v>0</v>
      </c>
      <c r="F5" s="5">
        <v>0</v>
      </c>
    </row>
    <row r="6" spans="1:6" ht="15" customHeight="1">
      <c r="A6" s="30">
        <v>750</v>
      </c>
      <c r="B6" s="5"/>
      <c r="C6" s="6" t="s">
        <v>40</v>
      </c>
      <c r="D6" s="7">
        <f>D7</f>
        <v>81500</v>
      </c>
      <c r="E6" s="8">
        <f>E7</f>
        <v>80000</v>
      </c>
      <c r="F6" s="55">
        <f>E6/D6*100</f>
        <v>98.15950920245399</v>
      </c>
    </row>
    <row r="7" spans="1:6" ht="15" customHeight="1">
      <c r="A7" s="5"/>
      <c r="B7" s="10">
        <v>75075</v>
      </c>
      <c r="C7" s="11" t="s">
        <v>41</v>
      </c>
      <c r="D7" s="18">
        <f>D8</f>
        <v>81500</v>
      </c>
      <c r="E7" s="12">
        <f>E8</f>
        <v>80000</v>
      </c>
      <c r="F7" s="55">
        <f aca="true" t="shared" si="0" ref="F7:F38">E7/D7*100</f>
        <v>98.15950920245399</v>
      </c>
    </row>
    <row r="8" spans="1:6" ht="15" customHeight="1">
      <c r="A8" s="5"/>
      <c r="B8" s="5"/>
      <c r="C8" s="68" t="s">
        <v>44</v>
      </c>
      <c r="D8" s="14">
        <v>81500</v>
      </c>
      <c r="E8" s="15">
        <v>80000</v>
      </c>
      <c r="F8" s="9">
        <f t="shared" si="0"/>
        <v>98.15950920245399</v>
      </c>
    </row>
    <row r="9" spans="1:6" ht="15" customHeight="1">
      <c r="A9" s="30" t="s">
        <v>12</v>
      </c>
      <c r="B9" s="30"/>
      <c r="C9" s="16" t="s">
        <v>4</v>
      </c>
      <c r="D9" s="7">
        <f>D10+D14+D16+D18</f>
        <v>4069105</v>
      </c>
      <c r="E9" s="56">
        <f>E10+E16+E14+E18</f>
        <v>4003864</v>
      </c>
      <c r="F9" s="55">
        <f t="shared" si="0"/>
        <v>98.39667445298169</v>
      </c>
    </row>
    <row r="10" spans="1:6" ht="15" customHeight="1">
      <c r="A10" s="13"/>
      <c r="B10" s="10" t="s">
        <v>13</v>
      </c>
      <c r="C10" s="17" t="s">
        <v>5</v>
      </c>
      <c r="D10" s="18">
        <f>D11+D12</f>
        <v>3986615</v>
      </c>
      <c r="E10" s="51">
        <f>E11</f>
        <v>3921779</v>
      </c>
      <c r="F10" s="55">
        <f t="shared" si="0"/>
        <v>98.37365785258922</v>
      </c>
    </row>
    <row r="11" spans="1:6" ht="15" customHeight="1">
      <c r="A11" s="13"/>
      <c r="B11" s="5"/>
      <c r="C11" s="47" t="s">
        <v>44</v>
      </c>
      <c r="D11" s="14">
        <v>3986615</v>
      </c>
      <c r="E11" s="52">
        <v>3921779</v>
      </c>
      <c r="F11" s="9">
        <f t="shared" si="0"/>
        <v>98.37365785258922</v>
      </c>
    </row>
    <row r="12" spans="1:6" ht="15" customHeight="1">
      <c r="A12" s="13"/>
      <c r="B12" s="5"/>
      <c r="C12" s="13" t="s">
        <v>58</v>
      </c>
      <c r="D12" s="14">
        <v>0</v>
      </c>
      <c r="E12" s="52">
        <v>0</v>
      </c>
      <c r="F12" s="9">
        <v>0</v>
      </c>
    </row>
    <row r="13" spans="1:6" ht="15" customHeight="1">
      <c r="A13" s="13"/>
      <c r="B13" s="5"/>
      <c r="C13" s="13" t="s">
        <v>49</v>
      </c>
      <c r="D13" s="14">
        <v>3277480</v>
      </c>
      <c r="E13" s="52">
        <v>3231545</v>
      </c>
      <c r="F13" s="9">
        <f t="shared" si="0"/>
        <v>98.59846589452872</v>
      </c>
    </row>
    <row r="14" spans="1:6" ht="15" customHeight="1">
      <c r="A14" s="13"/>
      <c r="B14" s="10" t="s">
        <v>14</v>
      </c>
      <c r="C14" s="17" t="s">
        <v>6</v>
      </c>
      <c r="D14" s="18">
        <f>D15</f>
        <v>12500</v>
      </c>
      <c r="E14" s="51">
        <f>E15</f>
        <v>10500</v>
      </c>
      <c r="F14" s="55">
        <f t="shared" si="0"/>
        <v>84</v>
      </c>
    </row>
    <row r="15" spans="1:6" ht="15" customHeight="1">
      <c r="A15" s="13"/>
      <c r="B15" s="5"/>
      <c r="C15" s="13" t="s">
        <v>45</v>
      </c>
      <c r="D15" s="14">
        <v>12500</v>
      </c>
      <c r="E15" s="52">
        <v>10500</v>
      </c>
      <c r="F15" s="9">
        <f t="shared" si="0"/>
        <v>84</v>
      </c>
    </row>
    <row r="16" spans="1:6" ht="15" customHeight="1">
      <c r="A16" s="13"/>
      <c r="B16" s="10" t="s">
        <v>15</v>
      </c>
      <c r="C16" s="17" t="s">
        <v>7</v>
      </c>
      <c r="D16" s="18">
        <f>D17</f>
        <v>16307</v>
      </c>
      <c r="E16" s="51">
        <f>E17</f>
        <v>15978</v>
      </c>
      <c r="F16" s="55">
        <f t="shared" si="0"/>
        <v>97.98246151959282</v>
      </c>
    </row>
    <row r="17" spans="1:6" ht="15" customHeight="1">
      <c r="A17" s="13"/>
      <c r="B17" s="5"/>
      <c r="C17" s="13" t="s">
        <v>46</v>
      </c>
      <c r="D17" s="14">
        <v>16307</v>
      </c>
      <c r="E17" s="52">
        <v>15978</v>
      </c>
      <c r="F17" s="9">
        <f t="shared" si="0"/>
        <v>97.98246151959282</v>
      </c>
    </row>
    <row r="18" spans="1:6" ht="15" customHeight="1">
      <c r="A18" s="13"/>
      <c r="B18" s="10">
        <v>80195</v>
      </c>
      <c r="C18" s="17" t="s">
        <v>28</v>
      </c>
      <c r="D18" s="18">
        <f>D19</f>
        <v>53683</v>
      </c>
      <c r="E18" s="51">
        <f>E19</f>
        <v>55607</v>
      </c>
      <c r="F18" s="55">
        <f t="shared" si="0"/>
        <v>103.5840023843675</v>
      </c>
    </row>
    <row r="19" spans="1:6" ht="15" customHeight="1">
      <c r="A19" s="13"/>
      <c r="B19" s="5"/>
      <c r="C19" s="13" t="s">
        <v>47</v>
      </c>
      <c r="D19" s="14">
        <v>53683</v>
      </c>
      <c r="E19" s="52">
        <v>55607</v>
      </c>
      <c r="F19" s="9">
        <f t="shared" si="0"/>
        <v>103.5840023843675</v>
      </c>
    </row>
    <row r="20" spans="1:6" ht="15" customHeight="1">
      <c r="A20" s="30">
        <v>852</v>
      </c>
      <c r="B20" s="30"/>
      <c r="C20" s="16" t="s">
        <v>31</v>
      </c>
      <c r="D20" s="7">
        <f>D21+D23</f>
        <v>326290</v>
      </c>
      <c r="E20" s="53">
        <f>E21+E23</f>
        <v>255400</v>
      </c>
      <c r="F20" s="55">
        <f t="shared" si="0"/>
        <v>78.27392810076925</v>
      </c>
    </row>
    <row r="21" spans="1:6" ht="15" customHeight="1">
      <c r="A21" s="13"/>
      <c r="B21" s="10">
        <v>85201</v>
      </c>
      <c r="C21" s="17" t="s">
        <v>32</v>
      </c>
      <c r="D21" s="18">
        <f>D22</f>
        <v>98590</v>
      </c>
      <c r="E21" s="51">
        <f>E22</f>
        <v>7700</v>
      </c>
      <c r="F21" s="55">
        <f t="shared" si="0"/>
        <v>7.8101227305000505</v>
      </c>
    </row>
    <row r="22" spans="1:6" ht="15" customHeight="1">
      <c r="A22" s="13"/>
      <c r="B22" s="5"/>
      <c r="C22" s="13" t="s">
        <v>47</v>
      </c>
      <c r="D22" s="14">
        <v>98590</v>
      </c>
      <c r="E22" s="52">
        <v>7700</v>
      </c>
      <c r="F22" s="9">
        <f t="shared" si="0"/>
        <v>7.8101227305000505</v>
      </c>
    </row>
    <row r="23" spans="1:6" ht="15" customHeight="1">
      <c r="A23" s="13"/>
      <c r="B23" s="10">
        <v>85204</v>
      </c>
      <c r="C23" s="17" t="s">
        <v>33</v>
      </c>
      <c r="D23" s="18">
        <f>D24</f>
        <v>227700</v>
      </c>
      <c r="E23" s="51">
        <f>E24</f>
        <v>247700</v>
      </c>
      <c r="F23" s="55">
        <f t="shared" si="0"/>
        <v>108.7834870443566</v>
      </c>
    </row>
    <row r="24" spans="1:6" ht="15" customHeight="1">
      <c r="A24" s="13"/>
      <c r="B24" s="5"/>
      <c r="C24" s="13" t="s">
        <v>47</v>
      </c>
      <c r="D24" s="14">
        <v>227700</v>
      </c>
      <c r="E24" s="52">
        <v>247700</v>
      </c>
      <c r="F24" s="9">
        <f t="shared" si="0"/>
        <v>108.7834870443566</v>
      </c>
    </row>
    <row r="25" spans="1:6" ht="15" customHeight="1">
      <c r="A25" s="30" t="s">
        <v>16</v>
      </c>
      <c r="B25" s="5"/>
      <c r="C25" s="16" t="s">
        <v>8</v>
      </c>
      <c r="D25" s="7">
        <f>D26</f>
        <v>1807711</v>
      </c>
      <c r="E25" s="53">
        <f>E26</f>
        <v>1730000</v>
      </c>
      <c r="F25" s="55">
        <f t="shared" si="0"/>
        <v>95.70113806908294</v>
      </c>
    </row>
    <row r="26" spans="1:6" ht="15" customHeight="1">
      <c r="A26" s="30"/>
      <c r="B26" s="10" t="s">
        <v>17</v>
      </c>
      <c r="C26" s="17" t="s">
        <v>9</v>
      </c>
      <c r="D26" s="18">
        <f>D27</f>
        <v>1807711</v>
      </c>
      <c r="E26" s="51">
        <f>E27</f>
        <v>1730000</v>
      </c>
      <c r="F26" s="55">
        <f t="shared" si="0"/>
        <v>95.70113806908294</v>
      </c>
    </row>
    <row r="27" spans="1:6" ht="15" customHeight="1">
      <c r="A27" s="30"/>
      <c r="B27" s="5"/>
      <c r="C27" s="13" t="s">
        <v>47</v>
      </c>
      <c r="D27" s="14">
        <v>1807711</v>
      </c>
      <c r="E27" s="52">
        <v>1730000</v>
      </c>
      <c r="F27" s="9">
        <f t="shared" si="0"/>
        <v>95.70113806908294</v>
      </c>
    </row>
    <row r="28" spans="1:6" ht="15" customHeight="1">
      <c r="A28" s="30"/>
      <c r="B28" s="5"/>
      <c r="C28" s="13" t="s">
        <v>49</v>
      </c>
      <c r="D28" s="14">
        <v>1684156</v>
      </c>
      <c r="E28" s="52">
        <v>1572703</v>
      </c>
      <c r="F28" s="9">
        <f t="shared" si="0"/>
        <v>93.38226387579299</v>
      </c>
    </row>
    <row r="29" spans="1:6" ht="15" customHeight="1">
      <c r="A29" s="30" t="s">
        <v>18</v>
      </c>
      <c r="B29" s="5"/>
      <c r="C29" s="16" t="s">
        <v>10</v>
      </c>
      <c r="D29" s="7">
        <f>D30+D37+D35</f>
        <v>636411</v>
      </c>
      <c r="E29" s="53">
        <f>E30+E37+E34+E39</f>
        <v>700182</v>
      </c>
      <c r="F29" s="55">
        <f t="shared" si="0"/>
        <v>110.02041133795612</v>
      </c>
    </row>
    <row r="30" spans="1:6" ht="15" customHeight="1">
      <c r="A30" s="30"/>
      <c r="B30" s="10" t="s">
        <v>19</v>
      </c>
      <c r="C30" s="17" t="s">
        <v>11</v>
      </c>
      <c r="D30" s="18">
        <f>D31</f>
        <v>323938</v>
      </c>
      <c r="E30" s="51">
        <f>E31+E32</f>
        <v>390230</v>
      </c>
      <c r="F30" s="55">
        <f t="shared" si="0"/>
        <v>120.46440985620706</v>
      </c>
    </row>
    <row r="31" spans="1:6" ht="15" customHeight="1">
      <c r="A31" s="30"/>
      <c r="B31" s="5"/>
      <c r="C31" s="13" t="s">
        <v>47</v>
      </c>
      <c r="D31" s="14">
        <v>323938</v>
      </c>
      <c r="E31" s="52">
        <v>360280</v>
      </c>
      <c r="F31" s="9">
        <f t="shared" si="0"/>
        <v>111.21881347665294</v>
      </c>
    </row>
    <row r="32" spans="1:6" ht="15" customHeight="1">
      <c r="A32" s="13"/>
      <c r="B32" s="5"/>
      <c r="C32" s="13" t="s">
        <v>43</v>
      </c>
      <c r="D32" s="14">
        <v>0</v>
      </c>
      <c r="E32" s="52">
        <v>29950</v>
      </c>
      <c r="F32" s="9">
        <v>0</v>
      </c>
    </row>
    <row r="33" spans="1:6" ht="13.5" customHeight="1">
      <c r="A33" s="13"/>
      <c r="B33" s="5"/>
      <c r="C33" s="13" t="s">
        <v>49</v>
      </c>
      <c r="D33" s="14">
        <v>221344</v>
      </c>
      <c r="E33" s="52">
        <v>214080</v>
      </c>
      <c r="F33" s="9">
        <f t="shared" si="0"/>
        <v>96.71823044672546</v>
      </c>
    </row>
    <row r="34" spans="1:6" ht="13.5" customHeight="1">
      <c r="A34" s="13"/>
      <c r="B34" s="10">
        <v>85410</v>
      </c>
      <c r="C34" s="17" t="s">
        <v>55</v>
      </c>
      <c r="D34" s="18">
        <f>D35</f>
        <v>306685</v>
      </c>
      <c r="E34" s="51">
        <f>E35</f>
        <v>303302</v>
      </c>
      <c r="F34" s="55">
        <f t="shared" si="0"/>
        <v>98.89691377145931</v>
      </c>
    </row>
    <row r="35" spans="1:6" ht="13.5" customHeight="1">
      <c r="A35" s="13"/>
      <c r="B35" s="5"/>
      <c r="C35" s="13" t="s">
        <v>47</v>
      </c>
      <c r="D35" s="14">
        <v>306685</v>
      </c>
      <c r="E35" s="52">
        <v>303302</v>
      </c>
      <c r="F35" s="9">
        <f t="shared" si="0"/>
        <v>98.89691377145931</v>
      </c>
    </row>
    <row r="36" spans="1:6" ht="13.5" customHeight="1">
      <c r="A36" s="13"/>
      <c r="B36" s="5"/>
      <c r="C36" s="13" t="s">
        <v>49</v>
      </c>
      <c r="D36" s="14">
        <v>222030</v>
      </c>
      <c r="E36" s="52">
        <v>222780</v>
      </c>
      <c r="F36" s="9">
        <f t="shared" si="0"/>
        <v>100.33779219024457</v>
      </c>
    </row>
    <row r="37" spans="1:6" ht="15" customHeight="1">
      <c r="A37" s="13"/>
      <c r="B37" s="10">
        <v>85415</v>
      </c>
      <c r="C37" s="17" t="s">
        <v>27</v>
      </c>
      <c r="D37" s="18">
        <f>D38</f>
        <v>5788</v>
      </c>
      <c r="E37" s="51">
        <f>E38</f>
        <v>5088</v>
      </c>
      <c r="F37" s="9">
        <f t="shared" si="0"/>
        <v>87.90601243953006</v>
      </c>
    </row>
    <row r="38" spans="1:6" ht="15" customHeight="1">
      <c r="A38" s="13"/>
      <c r="B38" s="5"/>
      <c r="C38" s="13" t="s">
        <v>47</v>
      </c>
      <c r="D38" s="14">
        <v>5788</v>
      </c>
      <c r="E38" s="52">
        <v>5088</v>
      </c>
      <c r="F38" s="9">
        <f t="shared" si="0"/>
        <v>87.90601243953006</v>
      </c>
    </row>
    <row r="39" spans="1:6" ht="15" customHeight="1">
      <c r="A39" s="13"/>
      <c r="B39" s="10">
        <v>85446</v>
      </c>
      <c r="C39" s="17" t="s">
        <v>7</v>
      </c>
      <c r="D39" s="18">
        <v>0</v>
      </c>
      <c r="E39" s="51">
        <f>E40</f>
        <v>1562</v>
      </c>
      <c r="F39" s="55">
        <v>0</v>
      </c>
    </row>
    <row r="40" spans="1:6" ht="15" customHeight="1">
      <c r="A40" s="13"/>
      <c r="B40" s="5"/>
      <c r="C40" s="54" t="s">
        <v>59</v>
      </c>
      <c r="D40" s="14">
        <v>0</v>
      </c>
      <c r="E40" s="52">
        <v>1562</v>
      </c>
      <c r="F40" s="9">
        <v>0</v>
      </c>
    </row>
    <row r="41" spans="1:6" ht="15" customHeight="1">
      <c r="A41" s="13"/>
      <c r="B41" s="5"/>
      <c r="C41" s="16" t="s">
        <v>24</v>
      </c>
      <c r="D41" s="7">
        <f>D9+D20+D25+D29+D6+D3</f>
        <v>6982317</v>
      </c>
      <c r="E41" s="53">
        <f>E9+E20+E25+E29+E6</f>
        <v>6769446</v>
      </c>
      <c r="F41" s="55">
        <f>E41/D41*100</f>
        <v>96.95128422270143</v>
      </c>
    </row>
    <row r="42" spans="1:6" ht="15" customHeight="1">
      <c r="A42" s="13"/>
      <c r="B42" s="5"/>
      <c r="C42" s="13" t="s">
        <v>46</v>
      </c>
      <c r="D42" s="14">
        <f>D41-D43</f>
        <v>6921017</v>
      </c>
      <c r="E42" s="52">
        <f>E11+E15+E17+E19+E22+E24+E27+E31+E8+E38+E35+E40</f>
        <v>6739496</v>
      </c>
      <c r="F42" s="9">
        <f>E42/D42*100</f>
        <v>97.37724961519383</v>
      </c>
    </row>
    <row r="43" spans="1:6" ht="15" customHeight="1">
      <c r="A43" s="13"/>
      <c r="B43" s="5"/>
      <c r="C43" s="13" t="s">
        <v>48</v>
      </c>
      <c r="D43" s="14">
        <f>D5</f>
        <v>61300</v>
      </c>
      <c r="E43" s="52">
        <f>E32</f>
        <v>29950</v>
      </c>
      <c r="F43" s="9">
        <f>E43/D43*100</f>
        <v>48.858075040783035</v>
      </c>
    </row>
    <row r="44" spans="1:6" ht="15" customHeight="1">
      <c r="A44" s="13"/>
      <c r="B44" s="5"/>
      <c r="C44" s="13" t="s">
        <v>49</v>
      </c>
      <c r="D44" s="14">
        <f>D13+D28+D33+D36</f>
        <v>5405010</v>
      </c>
      <c r="E44" s="52">
        <f>E13+E28+E33+E36</f>
        <v>5241108</v>
      </c>
      <c r="F44" s="9">
        <f>E44/D44*100</f>
        <v>96.96759117929477</v>
      </c>
    </row>
    <row r="45" ht="12.75">
      <c r="B45" s="31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&amp;L&amp;"Arial,Pogrubiony"II.WYDATKI&amp;Rw złotych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uy</cp:lastModifiedBy>
  <cp:lastPrinted>2014-11-08T17:27:25Z</cp:lastPrinted>
  <dcterms:created xsi:type="dcterms:W3CDTF">2005-11-09T10:48:07Z</dcterms:created>
  <dcterms:modified xsi:type="dcterms:W3CDTF">2014-11-08T17:58:13Z</dcterms:modified>
  <cp:category/>
  <cp:version/>
  <cp:contentType/>
  <cp:contentStatus/>
</cp:coreProperties>
</file>