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82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<sst xmlns="http://schemas.openxmlformats.org/spreadsheetml/2006/main" count="114" uniqueCount="69">
  <si>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</si>
  <si>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</si>
  <si>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</si>
  <si>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</si>
  <si>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</si>
  <si>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</si>
  <si>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</si>
  <si>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</si>
  <si>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</si>
  <si>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</si>
  <si>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</si>
  <si>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</si>
  <si>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</si>
  <si>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</si>
  <si>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</si>
  <si>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</si>
  <si>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</si>
  <si>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</si>
  <si>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</si>
  <si>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</si>
  <si>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</si>
  <si>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</si>
  <si>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</si>
  <si>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</si>
  <si>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OGÓŁEM  WYDATKI</t>
  </si>
  <si>
    <t>I.DOCHODY</t>
  </si>
  <si>
    <t>(w złotych)</t>
  </si>
  <si>
    <t>Pomoc materialna dla uczniów</t>
  </si>
  <si>
    <t>Pozostała działalność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</si>
  <si>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</si>
  <si>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</si>
  <si>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</si>
  <si>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</si>
  <si>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</si>
  <si>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</si>
  <si>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</si>
  <si>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</si>
  <si>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</si>
  <si>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</si>
  <si>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</si>
  <si>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w tym majątkowe</t>
  </si>
  <si>
    <t xml:space="preserve">Dotacje celowe otrzymane z gminy na inwestycje i zakupy inwestycyjne realizowane na podstawie  porozumień (umów) między jednostkami samorządu terytorialnego 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</si>
  <si>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</si>
  <si>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</si>
  <si>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</si>
  <si>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</si>
  <si>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</si>
  <si>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</si>
  <si>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</si>
  <si>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O10</t>
  </si>
  <si>
    <t>ROLNICTWO I ŁOWIECTWO</t>
  </si>
  <si>
    <t>O1042</t>
  </si>
  <si>
    <t>Wyłączenie z produkcji gruntów rolnych</t>
  </si>
  <si>
    <t xml:space="preserve">Dotacja celowa otrzymana z tytułu pomocy  finansowej udzielanej między jednostkami  samorządu terytorialnego  na dofinansowanie własnych zadań  inwestycyjnych i zakupów inwestycyjnych </t>
  </si>
  <si>
    <t>Internaty i bursy szkolne</t>
  </si>
  <si>
    <t>Dotacje celowe otrzymane z gminy na zadania bieżące realizowane  na podstawie porozumień  (umów) między  jednostkami samorządu teryt.</t>
  </si>
  <si>
    <t xml:space="preserve">Wyłączenie z produkcji gruntów rolnych </t>
  </si>
  <si>
    <t>wydatki majątkowe</t>
  </si>
  <si>
    <t>wydatki bieżące</t>
  </si>
  <si>
    <t>Plan na 2014 r. w/g uchwały budżetowej</t>
  </si>
  <si>
    <t>Plan na 2014 r. po zmianach</t>
  </si>
  <si>
    <t>Wykonanie na 30.06.2014r.</t>
  </si>
  <si>
    <t>Dotacja celowa otrzymana z tytułu pomocy  finansowej udzielanej między jednostkami  samorządu terytorialnego  na dofinansowanie własnych zadań  bieżących</t>
  </si>
  <si>
    <t>Plan na 2014 rok wg uchwały budżetowej</t>
  </si>
  <si>
    <t>Plan na 2014 rok po zmianach</t>
  </si>
  <si>
    <t>% ( 6:5)</t>
  </si>
  <si>
    <t>% (7:6)</t>
  </si>
  <si>
    <t xml:space="preserve">DOCHODY i WYDATKI  W ZAKRESIE ZADAŃ REALIZOWANYCH PRZEZ POWIAT JELENIOGÓRSKI NA PODSTAWIE POROZUMIEŃ Z JEDNOSTKAMI SAMORZĄDU TERYTORIALNEGO PLANOWANE DO  REALIZACJI W  2014 ROKU I ZREALIZOWANE W OKRESIE I PÓŁROCZA </t>
  </si>
  <si>
    <t>Tabela Nr 8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</si>
</sst>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  <numFmt numFmtId="178" formatCode="0.000000000"/>
    <numFmt numFmtId="179" formatCode="0.00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9" fontId="2" fillId="0" borderId="10" xfId="42" applyNumberFormat="1" applyFont="1" applyBorder="1" applyAlignment="1">
      <alignment horizontal="center" vertical="top" wrapText="1"/>
    </xf>
    <xf numFmtId="169" fontId="3" fillId="0" borderId="10" xfId="42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69" fontId="5" fillId="0" borderId="10" xfId="42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4" fillId="0" borderId="10" xfId="42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9" fontId="6" fillId="0" borderId="10" xfId="42" applyNumberFormat="1" applyFont="1" applyBorder="1" applyAlignment="1">
      <alignment horizontal="center" wrapText="1"/>
    </xf>
    <xf numFmtId="169" fontId="1" fillId="0" borderId="10" xfId="42" applyNumberFormat="1" applyFont="1" applyBorder="1" applyAlignment="1">
      <alignment horizontal="center" wrapText="1"/>
    </xf>
    <xf numFmtId="169" fontId="2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9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9" fontId="1" fillId="0" borderId="10" xfId="4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169" fontId="6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69" fontId="6" fillId="0" borderId="10" xfId="42" applyNumberFormat="1" applyFont="1" applyBorder="1" applyAlignment="1">
      <alignment vertical="top" wrapText="1"/>
    </xf>
    <xf numFmtId="169" fontId="1" fillId="0" borderId="10" xfId="42" applyNumberFormat="1" applyFont="1" applyBorder="1" applyAlignment="1">
      <alignment vertical="top" wrapText="1"/>
    </xf>
    <xf numFmtId="169" fontId="2" fillId="0" borderId="10" xfId="42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top" wrapText="1"/>
    </xf>
    <xf numFmtId="169" fontId="2" fillId="0" borderId="10" xfId="42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6.8515625" style="0" customWidth="1"/>
    <col min="4" max="4" width="66.7109375" style="0" customWidth="1"/>
    <col min="5" max="7" width="13.421875" style="0" customWidth="1"/>
    <col min="8" max="8" width="12.00390625" style="0" customWidth="1"/>
  </cols>
  <sheetData>
    <row r="1" spans="1:8" ht="12" customHeight="1">
      <c r="A1" s="64" t="s">
        <v>68</v>
      </c>
      <c r="B1" s="64"/>
      <c r="C1" s="64"/>
      <c r="D1" s="64"/>
      <c r="E1" s="64"/>
      <c r="F1" s="64"/>
      <c r="G1" s="64"/>
      <c r="H1" s="64"/>
    </row>
    <row r="2" spans="1:8" ht="25.5" customHeight="1">
      <c r="A2" s="63" t="s">
        <v>67</v>
      </c>
      <c r="B2" s="63"/>
      <c r="C2" s="63"/>
      <c r="D2" s="63"/>
      <c r="E2" s="63"/>
      <c r="F2" s="63"/>
      <c r="G2" s="63"/>
      <c r="H2" s="1"/>
    </row>
    <row r="3" spans="1:8" ht="14.25" customHeight="1">
      <c r="A3" s="65" t="s">
        <v>25</v>
      </c>
      <c r="B3" s="65"/>
      <c r="C3" s="65"/>
      <c r="D3" s="1"/>
      <c r="E3" s="1"/>
      <c r="F3" s="1"/>
      <c r="G3" s="1"/>
      <c r="H3" s="2" t="s">
        <v>26</v>
      </c>
    </row>
    <row r="4" spans="1:8" ht="14.25" customHeight="1">
      <c r="A4" s="67" t="s">
        <v>0</v>
      </c>
      <c r="B4" s="67" t="s">
        <v>1</v>
      </c>
      <c r="C4" s="67" t="s">
        <v>2</v>
      </c>
      <c r="D4" s="67" t="s">
        <v>3</v>
      </c>
      <c r="E4" s="68" t="s">
        <v>59</v>
      </c>
      <c r="F4" s="61" t="s">
        <v>60</v>
      </c>
      <c r="G4" s="61" t="s">
        <v>61</v>
      </c>
      <c r="H4" s="66" t="s">
        <v>66</v>
      </c>
    </row>
    <row r="5" spans="1:8" ht="12" customHeight="1">
      <c r="A5" s="67"/>
      <c r="B5" s="67"/>
      <c r="C5" s="67"/>
      <c r="D5" s="67"/>
      <c r="E5" s="69"/>
      <c r="F5" s="62"/>
      <c r="G5" s="62"/>
      <c r="H5" s="66"/>
    </row>
    <row r="6" spans="1:8" ht="14.25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50">
        <v>6</v>
      </c>
      <c r="G6" s="50">
        <v>7</v>
      </c>
      <c r="H6" s="17">
        <v>8</v>
      </c>
    </row>
    <row r="7" spans="1:8" ht="14.25" customHeight="1">
      <c r="A7" s="56" t="s">
        <v>49</v>
      </c>
      <c r="B7" s="30"/>
      <c r="C7" s="30"/>
      <c r="D7" s="18" t="s">
        <v>50</v>
      </c>
      <c r="E7" s="30">
        <v>0</v>
      </c>
      <c r="F7" s="31">
        <f>F8</f>
        <v>62400</v>
      </c>
      <c r="G7" s="31">
        <f>G8</f>
        <v>0</v>
      </c>
      <c r="H7" s="30">
        <f>G7/F7*100</f>
        <v>0</v>
      </c>
    </row>
    <row r="8" spans="1:8" ht="14.25" customHeight="1">
      <c r="A8" s="17"/>
      <c r="B8" s="32" t="s">
        <v>51</v>
      </c>
      <c r="C8" s="32"/>
      <c r="D8" s="19" t="s">
        <v>52</v>
      </c>
      <c r="E8" s="32">
        <v>0</v>
      </c>
      <c r="F8" s="51">
        <f>F10+F9</f>
        <v>62400</v>
      </c>
      <c r="G8" s="51">
        <f>G10+G9</f>
        <v>0</v>
      </c>
      <c r="H8" s="30">
        <f>G8/F8*100</f>
        <v>0</v>
      </c>
    </row>
    <row r="9" spans="1:8" ht="27.75" customHeight="1">
      <c r="A9" s="17"/>
      <c r="B9" s="32"/>
      <c r="C9" s="53">
        <v>2710</v>
      </c>
      <c r="D9" s="54" t="s">
        <v>62</v>
      </c>
      <c r="E9" s="58">
        <v>0</v>
      </c>
      <c r="F9" s="55">
        <v>1100</v>
      </c>
      <c r="G9" s="52">
        <v>0</v>
      </c>
      <c r="H9" s="30">
        <f aca="true" t="shared" si="0" ref="H9:H43">G9/F9*100</f>
        <v>0</v>
      </c>
    </row>
    <row r="10" spans="1:8" ht="39.75" customHeight="1">
      <c r="A10" s="17"/>
      <c r="B10" s="17"/>
      <c r="C10" s="17">
        <v>6300</v>
      </c>
      <c r="D10" s="37" t="s">
        <v>53</v>
      </c>
      <c r="E10" s="42">
        <v>0</v>
      </c>
      <c r="F10" s="24">
        <v>61300</v>
      </c>
      <c r="G10" s="42">
        <v>0</v>
      </c>
      <c r="H10" s="30">
        <f t="shared" si="0"/>
        <v>0</v>
      </c>
    </row>
    <row r="11" spans="1:8" ht="12" customHeight="1">
      <c r="A11" s="56">
        <v>750</v>
      </c>
      <c r="B11" s="17"/>
      <c r="C11" s="17"/>
      <c r="D11" s="18" t="s">
        <v>36</v>
      </c>
      <c r="E11" s="7">
        <f aca="true" t="shared" si="1" ref="E11:G12">E12</f>
        <v>89000</v>
      </c>
      <c r="F11" s="7">
        <f t="shared" si="1"/>
        <v>81500</v>
      </c>
      <c r="G11" s="7">
        <f t="shared" si="1"/>
        <v>72500</v>
      </c>
      <c r="H11" s="59">
        <f t="shared" si="0"/>
        <v>88.95705521472392</v>
      </c>
    </row>
    <row r="12" spans="1:8" ht="14.25" customHeight="1">
      <c r="A12" s="17"/>
      <c r="B12" s="32">
        <v>75075</v>
      </c>
      <c r="C12" s="17"/>
      <c r="D12" s="19" t="s">
        <v>37</v>
      </c>
      <c r="E12" s="33">
        <f t="shared" si="1"/>
        <v>89000</v>
      </c>
      <c r="F12" s="33">
        <f t="shared" si="1"/>
        <v>81500</v>
      </c>
      <c r="G12" s="33">
        <f t="shared" si="1"/>
        <v>72500</v>
      </c>
      <c r="H12" s="59">
        <f t="shared" si="0"/>
        <v>88.95705521472392</v>
      </c>
    </row>
    <row r="13" spans="1:11" ht="28.5" customHeight="1">
      <c r="A13" s="17"/>
      <c r="B13" s="17"/>
      <c r="C13" s="17">
        <v>2310</v>
      </c>
      <c r="D13" s="3" t="s">
        <v>34</v>
      </c>
      <c r="E13" s="24">
        <v>89000</v>
      </c>
      <c r="F13" s="24">
        <v>81500</v>
      </c>
      <c r="G13" s="24">
        <v>72500</v>
      </c>
      <c r="H13" s="60">
        <f t="shared" si="0"/>
        <v>88.95705521472392</v>
      </c>
      <c r="K13" s="43"/>
    </row>
    <row r="14" spans="1:12" ht="14.25" customHeight="1">
      <c r="A14" s="20">
        <v>801</v>
      </c>
      <c r="B14" s="20"/>
      <c r="C14" s="34"/>
      <c r="D14" s="20" t="s">
        <v>4</v>
      </c>
      <c r="E14" s="21">
        <f>E15+E18+E20+E22</f>
        <v>4119085</v>
      </c>
      <c r="F14" s="21">
        <f>F15+F18+F20+F22</f>
        <v>4044440</v>
      </c>
      <c r="G14" s="21">
        <f>G15+G18+G20+G22</f>
        <v>2285020</v>
      </c>
      <c r="H14" s="59">
        <f t="shared" si="0"/>
        <v>56.497809338252026</v>
      </c>
      <c r="L14" s="57"/>
    </row>
    <row r="15" spans="1:8" ht="14.25" customHeight="1">
      <c r="A15" s="22"/>
      <c r="B15" s="22">
        <v>80110</v>
      </c>
      <c r="C15" s="35"/>
      <c r="D15" s="22" t="s">
        <v>5</v>
      </c>
      <c r="E15" s="23">
        <f>E16+E17</f>
        <v>4036595</v>
      </c>
      <c r="F15" s="23">
        <f>F16+F17</f>
        <v>3961950</v>
      </c>
      <c r="G15" s="23">
        <f>G16+G17</f>
        <v>2253084</v>
      </c>
      <c r="H15" s="59">
        <f t="shared" si="0"/>
        <v>56.86805739597926</v>
      </c>
    </row>
    <row r="16" spans="1:8" ht="26.25" customHeight="1">
      <c r="A16" s="3"/>
      <c r="B16" s="3"/>
      <c r="C16" s="17">
        <v>2310</v>
      </c>
      <c r="D16" s="3" t="s">
        <v>34</v>
      </c>
      <c r="E16" s="24">
        <v>4036595</v>
      </c>
      <c r="F16" s="24">
        <v>3961950</v>
      </c>
      <c r="G16" s="24">
        <v>2253084</v>
      </c>
      <c r="H16" s="59">
        <f t="shared" si="0"/>
        <v>56.86805739597926</v>
      </c>
    </row>
    <row r="17" spans="1:8" ht="24.75" customHeight="1">
      <c r="A17" s="3"/>
      <c r="B17" s="3"/>
      <c r="C17" s="17">
        <v>6610</v>
      </c>
      <c r="D17" s="3" t="s">
        <v>41</v>
      </c>
      <c r="E17" s="24">
        <v>0</v>
      </c>
      <c r="F17" s="24">
        <v>0</v>
      </c>
      <c r="G17" s="24">
        <v>0</v>
      </c>
      <c r="H17" s="60">
        <v>0</v>
      </c>
    </row>
    <row r="18" spans="1:8" ht="14.25" customHeight="1">
      <c r="A18" s="3"/>
      <c r="B18" s="22">
        <v>80113</v>
      </c>
      <c r="C18" s="35"/>
      <c r="D18" s="22" t="s">
        <v>6</v>
      </c>
      <c r="E18" s="23">
        <f>E19</f>
        <v>12500</v>
      </c>
      <c r="F18" s="23">
        <f>F19</f>
        <v>12500</v>
      </c>
      <c r="G18" s="23">
        <f>G19</f>
        <v>5000</v>
      </c>
      <c r="H18" s="59">
        <f t="shared" si="0"/>
        <v>40</v>
      </c>
    </row>
    <row r="19" spans="1:8" ht="26.25" customHeight="1">
      <c r="A19" s="3"/>
      <c r="B19" s="3"/>
      <c r="C19" s="17">
        <v>2310</v>
      </c>
      <c r="D19" s="3" t="s">
        <v>33</v>
      </c>
      <c r="E19" s="24">
        <v>12500</v>
      </c>
      <c r="F19" s="24">
        <v>12500</v>
      </c>
      <c r="G19" s="24">
        <v>5000</v>
      </c>
      <c r="H19" s="60">
        <f t="shared" si="0"/>
        <v>40</v>
      </c>
    </row>
    <row r="20" spans="1:8" ht="14.25" customHeight="1">
      <c r="A20" s="3"/>
      <c r="B20" s="22">
        <v>80146</v>
      </c>
      <c r="C20" s="35"/>
      <c r="D20" s="22" t="s">
        <v>7</v>
      </c>
      <c r="E20" s="23">
        <f>E21</f>
        <v>16307</v>
      </c>
      <c r="F20" s="23">
        <f>F21</f>
        <v>16307</v>
      </c>
      <c r="G20" s="23">
        <f>G21</f>
        <v>4706</v>
      </c>
      <c r="H20" s="59">
        <f t="shared" si="0"/>
        <v>28.8587723063715</v>
      </c>
    </row>
    <row r="21" spans="1:8" ht="26.25" customHeight="1">
      <c r="A21" s="3"/>
      <c r="B21" s="3"/>
      <c r="C21" s="17">
        <v>2310</v>
      </c>
      <c r="D21" s="3" t="s">
        <v>34</v>
      </c>
      <c r="E21" s="24">
        <v>16307</v>
      </c>
      <c r="F21" s="24">
        <v>16307</v>
      </c>
      <c r="G21" s="24">
        <v>4706</v>
      </c>
      <c r="H21" s="60">
        <f t="shared" si="0"/>
        <v>28.8587723063715</v>
      </c>
    </row>
    <row r="22" spans="1:8" ht="14.25" customHeight="1">
      <c r="A22" s="3"/>
      <c r="B22" s="22">
        <v>80195</v>
      </c>
      <c r="C22" s="35"/>
      <c r="D22" s="22" t="s">
        <v>28</v>
      </c>
      <c r="E22" s="23">
        <f>E23</f>
        <v>53683</v>
      </c>
      <c r="F22" s="23">
        <f>F23</f>
        <v>53683</v>
      </c>
      <c r="G22" s="23">
        <f>G23</f>
        <v>22230</v>
      </c>
      <c r="H22" s="59">
        <f t="shared" si="0"/>
        <v>41.4097572788406</v>
      </c>
    </row>
    <row r="23" spans="1:8" ht="27" customHeight="1">
      <c r="A23" s="3"/>
      <c r="B23" s="3"/>
      <c r="C23" s="17">
        <v>2310</v>
      </c>
      <c r="D23" s="3" t="s">
        <v>34</v>
      </c>
      <c r="E23" s="24">
        <v>53683</v>
      </c>
      <c r="F23" s="24">
        <v>53683</v>
      </c>
      <c r="G23" s="24">
        <v>22230</v>
      </c>
      <c r="H23" s="60">
        <f t="shared" si="0"/>
        <v>41.4097572788406</v>
      </c>
    </row>
    <row r="24" spans="1:8" ht="12.75" customHeight="1">
      <c r="A24" s="20">
        <v>852</v>
      </c>
      <c r="B24" s="20"/>
      <c r="C24" s="34"/>
      <c r="D24" s="20" t="s">
        <v>29</v>
      </c>
      <c r="E24" s="21">
        <f>E25+E27</f>
        <v>326290</v>
      </c>
      <c r="F24" s="21">
        <f>F25+F27</f>
        <v>326290</v>
      </c>
      <c r="G24" s="21">
        <f>G25+G27</f>
        <v>145016</v>
      </c>
      <c r="H24" s="59">
        <f t="shared" si="0"/>
        <v>44.44389959851666</v>
      </c>
    </row>
    <row r="25" spans="1:8" ht="14.25" customHeight="1">
      <c r="A25" s="3"/>
      <c r="B25" s="22">
        <v>85201</v>
      </c>
      <c r="C25" s="35"/>
      <c r="D25" s="22" t="s">
        <v>30</v>
      </c>
      <c r="E25" s="23">
        <f>E26</f>
        <v>98590</v>
      </c>
      <c r="F25" s="23">
        <f>F26</f>
        <v>98590</v>
      </c>
      <c r="G25" s="23">
        <f>G26</f>
        <v>35916</v>
      </c>
      <c r="H25" s="59">
        <f t="shared" si="0"/>
        <v>36.429658180342834</v>
      </c>
    </row>
    <row r="26" spans="1:8" ht="26.25" customHeight="1">
      <c r="A26" s="3"/>
      <c r="B26" s="3"/>
      <c r="C26" s="17">
        <v>2320</v>
      </c>
      <c r="D26" s="3" t="s">
        <v>35</v>
      </c>
      <c r="E26" s="24">
        <v>98590</v>
      </c>
      <c r="F26" s="24">
        <v>98590</v>
      </c>
      <c r="G26" s="24">
        <v>35916</v>
      </c>
      <c r="H26" s="60">
        <f t="shared" si="0"/>
        <v>36.429658180342834</v>
      </c>
    </row>
    <row r="27" spans="1:8" ht="14.25" customHeight="1">
      <c r="A27" s="3"/>
      <c r="B27" s="22">
        <v>85204</v>
      </c>
      <c r="C27" s="35"/>
      <c r="D27" s="22" t="s">
        <v>31</v>
      </c>
      <c r="E27" s="23">
        <f>E28</f>
        <v>227700</v>
      </c>
      <c r="F27" s="23">
        <f>F28</f>
        <v>227700</v>
      </c>
      <c r="G27" s="23">
        <f>G28</f>
        <v>109100</v>
      </c>
      <c r="H27" s="59">
        <f t="shared" si="0"/>
        <v>47.91392182696531</v>
      </c>
    </row>
    <row r="28" spans="1:8" ht="27.75" customHeight="1">
      <c r="A28" s="3"/>
      <c r="B28" s="3"/>
      <c r="C28" s="17">
        <v>2320</v>
      </c>
      <c r="D28" s="3" t="s">
        <v>35</v>
      </c>
      <c r="E28" s="24">
        <v>227700</v>
      </c>
      <c r="F28" s="24">
        <v>227700</v>
      </c>
      <c r="G28" s="24">
        <v>109100</v>
      </c>
      <c r="H28" s="60">
        <f t="shared" si="0"/>
        <v>47.91392182696531</v>
      </c>
    </row>
    <row r="29" spans="1:8" ht="12.75" customHeight="1">
      <c r="A29" s="20">
        <v>853</v>
      </c>
      <c r="B29" s="20"/>
      <c r="C29" s="34"/>
      <c r="D29" s="20" t="s">
        <v>8</v>
      </c>
      <c r="E29" s="21">
        <f aca="true" t="shared" si="2" ref="E29:G30">E30</f>
        <v>1880897</v>
      </c>
      <c r="F29" s="21">
        <f t="shared" si="2"/>
        <v>1880897</v>
      </c>
      <c r="G29" s="21">
        <f t="shared" si="2"/>
        <v>985385</v>
      </c>
      <c r="H29" s="59">
        <f t="shared" si="0"/>
        <v>52.389099456270074</v>
      </c>
    </row>
    <row r="30" spans="1:8" ht="14.25" customHeight="1">
      <c r="A30" s="3"/>
      <c r="B30" s="22">
        <v>85333</v>
      </c>
      <c r="C30" s="35"/>
      <c r="D30" s="22" t="s">
        <v>9</v>
      </c>
      <c r="E30" s="23">
        <f t="shared" si="2"/>
        <v>1880897</v>
      </c>
      <c r="F30" s="23">
        <f t="shared" si="2"/>
        <v>1880897</v>
      </c>
      <c r="G30" s="23">
        <f t="shared" si="2"/>
        <v>985385</v>
      </c>
      <c r="H30" s="59">
        <f t="shared" si="0"/>
        <v>52.389099456270074</v>
      </c>
    </row>
    <row r="31" spans="1:8" ht="26.25" customHeight="1">
      <c r="A31" s="3"/>
      <c r="B31" s="3"/>
      <c r="C31" s="17">
        <v>2320</v>
      </c>
      <c r="D31" s="3" t="s">
        <v>35</v>
      </c>
      <c r="E31" s="24">
        <v>1880897</v>
      </c>
      <c r="F31" s="24">
        <v>1880897</v>
      </c>
      <c r="G31" s="24">
        <v>985385</v>
      </c>
      <c r="H31" s="60">
        <f t="shared" si="0"/>
        <v>52.389099456270074</v>
      </c>
    </row>
    <row r="32" spans="1:8" ht="14.25" customHeight="1">
      <c r="A32" s="40">
        <v>854</v>
      </c>
      <c r="B32" s="3"/>
      <c r="C32" s="3"/>
      <c r="D32" s="20" t="s">
        <v>10</v>
      </c>
      <c r="E32" s="21">
        <f>E33+E38+E35+E40</f>
        <v>719795</v>
      </c>
      <c r="F32" s="21">
        <f>F33+F38+F35+F40</f>
        <v>635711</v>
      </c>
      <c r="G32" s="21">
        <f>G33+G38+G35+G40</f>
        <v>317456</v>
      </c>
      <c r="H32" s="59">
        <f t="shared" si="0"/>
        <v>49.937156978564154</v>
      </c>
    </row>
    <row r="33" spans="1:8" ht="14.25" customHeight="1">
      <c r="A33" s="3"/>
      <c r="B33" s="22">
        <v>85401</v>
      </c>
      <c r="C33" s="35"/>
      <c r="D33" s="22" t="s">
        <v>11</v>
      </c>
      <c r="E33" s="23">
        <f>E34+E37</f>
        <v>392714</v>
      </c>
      <c r="F33" s="23">
        <f>F34+F37</f>
        <v>310000</v>
      </c>
      <c r="G33" s="23">
        <f>G34+G37</f>
        <v>147700</v>
      </c>
      <c r="H33" s="59">
        <f t="shared" si="0"/>
        <v>47.64516129032258</v>
      </c>
    </row>
    <row r="34" spans="1:8" ht="28.5" customHeight="1">
      <c r="A34" s="3"/>
      <c r="B34" s="3"/>
      <c r="C34" s="17">
        <v>2310</v>
      </c>
      <c r="D34" s="3" t="s">
        <v>34</v>
      </c>
      <c r="E34" s="24">
        <v>392714</v>
      </c>
      <c r="F34" s="24">
        <v>310000</v>
      </c>
      <c r="G34" s="24">
        <v>147700</v>
      </c>
      <c r="H34" s="60">
        <f t="shared" si="0"/>
        <v>47.64516129032258</v>
      </c>
    </row>
    <row r="35" spans="1:8" ht="14.25" customHeight="1">
      <c r="A35" s="3"/>
      <c r="B35" s="39">
        <v>85410</v>
      </c>
      <c r="C35" s="32"/>
      <c r="D35" s="39" t="s">
        <v>54</v>
      </c>
      <c r="E35" s="38">
        <f>E36</f>
        <v>320623</v>
      </c>
      <c r="F35" s="38">
        <f>F36</f>
        <v>320623</v>
      </c>
      <c r="G35" s="38">
        <f>G36</f>
        <v>167000</v>
      </c>
      <c r="H35" s="59">
        <f t="shared" si="0"/>
        <v>52.08609488402267</v>
      </c>
    </row>
    <row r="36" spans="1:8" ht="27" customHeight="1">
      <c r="A36" s="3"/>
      <c r="B36" s="3"/>
      <c r="C36" s="17">
        <v>2310</v>
      </c>
      <c r="D36" s="3" t="s">
        <v>55</v>
      </c>
      <c r="E36" s="24">
        <v>320623</v>
      </c>
      <c r="F36" s="24">
        <v>320623</v>
      </c>
      <c r="G36" s="24">
        <v>167000</v>
      </c>
      <c r="H36" s="60">
        <f t="shared" si="0"/>
        <v>52.08609488402267</v>
      </c>
    </row>
    <row r="37" spans="1:8" ht="24.75" customHeight="1">
      <c r="A37" s="3"/>
      <c r="B37" s="3"/>
      <c r="C37" s="17">
        <v>6610</v>
      </c>
      <c r="D37" s="3" t="s">
        <v>41</v>
      </c>
      <c r="E37" s="24">
        <v>0</v>
      </c>
      <c r="F37" s="24">
        <v>0</v>
      </c>
      <c r="G37" s="24"/>
      <c r="H37" s="60">
        <v>0</v>
      </c>
    </row>
    <row r="38" spans="1:8" ht="14.25" customHeight="1">
      <c r="A38" s="3"/>
      <c r="B38" s="22">
        <v>85415</v>
      </c>
      <c r="C38" s="35"/>
      <c r="D38" s="22" t="s">
        <v>27</v>
      </c>
      <c r="E38" s="23">
        <f>E39</f>
        <v>5088</v>
      </c>
      <c r="F38" s="23">
        <f>F39</f>
        <v>5088</v>
      </c>
      <c r="G38" s="23">
        <f>G39</f>
        <v>2756</v>
      </c>
      <c r="H38" s="59">
        <f t="shared" si="0"/>
        <v>54.166666666666664</v>
      </c>
    </row>
    <row r="39" spans="1:8" ht="27" customHeight="1">
      <c r="A39" s="3"/>
      <c r="B39" s="3"/>
      <c r="C39" s="17">
        <v>2310</v>
      </c>
      <c r="D39" s="3" t="s">
        <v>34</v>
      </c>
      <c r="E39" s="24">
        <v>5088</v>
      </c>
      <c r="F39" s="24">
        <v>5088</v>
      </c>
      <c r="G39" s="24">
        <v>2756</v>
      </c>
      <c r="H39" s="60">
        <f t="shared" si="0"/>
        <v>54.166666666666664</v>
      </c>
    </row>
    <row r="40" spans="1:8" ht="13.5" customHeight="1">
      <c r="A40" s="3"/>
      <c r="B40" s="39">
        <v>85446</v>
      </c>
      <c r="C40" s="32"/>
      <c r="D40" s="39" t="s">
        <v>7</v>
      </c>
      <c r="E40" s="38">
        <f>E41</f>
        <v>1370</v>
      </c>
      <c r="F40" s="38">
        <v>0</v>
      </c>
      <c r="G40" s="38">
        <v>0</v>
      </c>
      <c r="H40" s="59">
        <v>0</v>
      </c>
    </row>
    <row r="41" spans="1:8" ht="27" customHeight="1">
      <c r="A41" s="3"/>
      <c r="B41" s="3"/>
      <c r="C41" s="17">
        <v>2310</v>
      </c>
      <c r="D41" s="3" t="s">
        <v>34</v>
      </c>
      <c r="E41" s="24">
        <v>1370</v>
      </c>
      <c r="F41" s="24">
        <v>0</v>
      </c>
      <c r="G41" s="24">
        <v>0</v>
      </c>
      <c r="H41" s="60">
        <v>0</v>
      </c>
    </row>
    <row r="42" spans="1:8" ht="14.25" customHeight="1">
      <c r="A42" s="3"/>
      <c r="B42" s="3"/>
      <c r="C42" s="3"/>
      <c r="D42" s="20" t="s">
        <v>32</v>
      </c>
      <c r="E42" s="25">
        <f>E14+E24+E29+E32+E11</f>
        <v>7135067</v>
      </c>
      <c r="F42" s="25">
        <f>F14+F24+F29+F32+F11+F7</f>
        <v>7031238</v>
      </c>
      <c r="G42" s="25">
        <f>G14+G24+G29+G32+G11+G7</f>
        <v>3805377</v>
      </c>
      <c r="H42" s="59">
        <f t="shared" si="0"/>
        <v>54.12100969985656</v>
      </c>
    </row>
    <row r="43" spans="1:8" ht="12.75">
      <c r="A43" s="36"/>
      <c r="B43" s="36"/>
      <c r="C43" s="36"/>
      <c r="D43" s="26" t="s">
        <v>40</v>
      </c>
      <c r="E43" s="27">
        <f>E17+E37</f>
        <v>0</v>
      </c>
      <c r="F43" s="27">
        <f>F10</f>
        <v>61300</v>
      </c>
      <c r="G43" s="27">
        <f>G10</f>
        <v>0</v>
      </c>
      <c r="H43" s="59">
        <f t="shared" si="0"/>
        <v>0</v>
      </c>
    </row>
  </sheetData>
  <sheetProtection/>
  <mergeCells count="11">
    <mergeCell ref="E4:E5"/>
    <mergeCell ref="F4:F5"/>
    <mergeCell ref="G4:G5"/>
    <mergeCell ref="A2:G2"/>
    <mergeCell ref="A1:H1"/>
    <mergeCell ref="A3:C3"/>
    <mergeCell ref="H4:H5"/>
    <mergeCell ref="A4:A5"/>
    <mergeCell ref="B4:B5"/>
    <mergeCell ref="C4:C5"/>
    <mergeCell ref="D4:D5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L45" sqref="L45"/>
    </sheetView>
  </sheetViews>
  <sheetFormatPr defaultColWidth="9.140625" defaultRowHeight="12.75"/>
  <cols>
    <col min="1" max="1" width="7.28125" style="0" customWidth="1"/>
    <col min="2" max="2" width="7.57421875" style="0" customWidth="1"/>
    <col min="3" max="3" width="53.140625" style="0" customWidth="1"/>
    <col min="4" max="4" width="16.8515625" style="0" customWidth="1"/>
    <col min="5" max="5" width="15.140625" style="0" customWidth="1"/>
    <col min="6" max="6" width="15.57421875" style="0" customWidth="1"/>
    <col min="7" max="7" width="12.421875" style="0" customWidth="1"/>
  </cols>
  <sheetData>
    <row r="1" spans="1:7" ht="23.25" customHeight="1">
      <c r="A1" s="4" t="s">
        <v>0</v>
      </c>
      <c r="B1" s="4" t="s">
        <v>1</v>
      </c>
      <c r="C1" s="4" t="s">
        <v>3</v>
      </c>
      <c r="D1" s="4" t="s">
        <v>63</v>
      </c>
      <c r="E1" s="4" t="s">
        <v>64</v>
      </c>
      <c r="F1" s="4" t="s">
        <v>61</v>
      </c>
      <c r="G1" s="4" t="s">
        <v>65</v>
      </c>
    </row>
    <row r="2" spans="1:7" ht="15" customHeight="1">
      <c r="A2" s="5" t="s">
        <v>21</v>
      </c>
      <c r="B2" s="5" t="s">
        <v>22</v>
      </c>
      <c r="C2" s="5" t="s">
        <v>23</v>
      </c>
      <c r="D2" s="5">
        <v>4</v>
      </c>
      <c r="E2" s="5">
        <v>5</v>
      </c>
      <c r="F2" s="5">
        <v>6</v>
      </c>
      <c r="G2" s="5">
        <v>7</v>
      </c>
    </row>
    <row r="3" spans="1:7" ht="15" customHeight="1">
      <c r="A3" s="28" t="s">
        <v>49</v>
      </c>
      <c r="B3" s="28"/>
      <c r="C3" s="6" t="s">
        <v>50</v>
      </c>
      <c r="D3" s="28">
        <v>0</v>
      </c>
      <c r="E3" s="8">
        <f>E4</f>
        <v>62400</v>
      </c>
      <c r="F3" s="8">
        <v>0</v>
      </c>
      <c r="G3" s="48">
        <f>F3/E3*100</f>
        <v>0</v>
      </c>
    </row>
    <row r="4" spans="1:7" ht="15" customHeight="1">
      <c r="A4" s="5"/>
      <c r="B4" s="10" t="s">
        <v>51</v>
      </c>
      <c r="C4" s="11" t="s">
        <v>56</v>
      </c>
      <c r="D4" s="10">
        <v>0</v>
      </c>
      <c r="E4" s="12">
        <f>E5+E6</f>
        <v>62400</v>
      </c>
      <c r="F4" s="12">
        <v>0</v>
      </c>
      <c r="G4" s="48">
        <f aca="true" t="shared" si="0" ref="G4:G45">F4/E4*100</f>
        <v>0</v>
      </c>
    </row>
    <row r="5" spans="1:7" ht="15" customHeight="1">
      <c r="A5" s="5"/>
      <c r="B5" s="10"/>
      <c r="C5" s="13" t="s">
        <v>14</v>
      </c>
      <c r="D5" s="10">
        <v>0</v>
      </c>
      <c r="E5" s="12">
        <v>1100</v>
      </c>
      <c r="F5" s="12">
        <v>0</v>
      </c>
      <c r="G5" s="48">
        <f t="shared" si="0"/>
        <v>0</v>
      </c>
    </row>
    <row r="6" spans="1:7" ht="15" customHeight="1">
      <c r="A6" s="5"/>
      <c r="B6" s="5"/>
      <c r="C6" s="41" t="s">
        <v>57</v>
      </c>
      <c r="D6" s="5">
        <v>0</v>
      </c>
      <c r="E6" s="14">
        <v>61300</v>
      </c>
      <c r="F6" s="14">
        <v>0</v>
      </c>
      <c r="G6" s="48">
        <f t="shared" si="0"/>
        <v>0</v>
      </c>
    </row>
    <row r="7" spans="1:7" ht="15" customHeight="1">
      <c r="A7" s="28">
        <v>750</v>
      </c>
      <c r="B7" s="5"/>
      <c r="C7" s="6" t="s">
        <v>38</v>
      </c>
      <c r="D7" s="8">
        <f aca="true" t="shared" si="1" ref="D7:F8">D8</f>
        <v>89000</v>
      </c>
      <c r="E7" s="8">
        <f t="shared" si="1"/>
        <v>81500</v>
      </c>
      <c r="F7" s="8">
        <f t="shared" si="1"/>
        <v>72500</v>
      </c>
      <c r="G7" s="48">
        <f t="shared" si="0"/>
        <v>88.95705521472392</v>
      </c>
    </row>
    <row r="8" spans="1:7" ht="15" customHeight="1">
      <c r="A8" s="5"/>
      <c r="B8" s="10">
        <v>75075</v>
      </c>
      <c r="C8" s="11" t="s">
        <v>39</v>
      </c>
      <c r="D8" s="12">
        <f t="shared" si="1"/>
        <v>89000</v>
      </c>
      <c r="E8" s="12">
        <f t="shared" si="1"/>
        <v>81500</v>
      </c>
      <c r="F8" s="12">
        <f t="shared" si="1"/>
        <v>72500</v>
      </c>
      <c r="G8" s="48">
        <f t="shared" si="0"/>
        <v>88.95705521472392</v>
      </c>
    </row>
    <row r="9" spans="1:7" ht="15" customHeight="1">
      <c r="A9" s="5"/>
      <c r="B9" s="5"/>
      <c r="C9" s="13" t="s">
        <v>14</v>
      </c>
      <c r="D9" s="14">
        <v>89000</v>
      </c>
      <c r="E9" s="14">
        <v>81500</v>
      </c>
      <c r="F9" s="14">
        <v>72500</v>
      </c>
      <c r="G9" s="9">
        <f t="shared" si="0"/>
        <v>88.95705521472392</v>
      </c>
    </row>
    <row r="10" spans="1:7" ht="15" customHeight="1">
      <c r="A10" s="28" t="s">
        <v>12</v>
      </c>
      <c r="B10" s="28"/>
      <c r="C10" s="15" t="s">
        <v>4</v>
      </c>
      <c r="D10" s="49">
        <f>D11+D17+D15+D19</f>
        <v>4119085</v>
      </c>
      <c r="E10" s="49">
        <f>E11+E17+E15+E19</f>
        <v>4044440</v>
      </c>
      <c r="F10" s="49">
        <f>F11+F17+F15+F19</f>
        <v>1978771</v>
      </c>
      <c r="G10" s="48">
        <f t="shared" si="0"/>
        <v>48.92571035792347</v>
      </c>
    </row>
    <row r="11" spans="1:7" ht="15" customHeight="1">
      <c r="A11" s="13"/>
      <c r="B11" s="10" t="s">
        <v>13</v>
      </c>
      <c r="C11" s="16" t="s">
        <v>5</v>
      </c>
      <c r="D11" s="44">
        <f>D12</f>
        <v>4036595</v>
      </c>
      <c r="E11" s="44">
        <f>E12</f>
        <v>3961950</v>
      </c>
      <c r="F11" s="44">
        <f>F12</f>
        <v>1946835</v>
      </c>
      <c r="G11" s="48">
        <f t="shared" si="0"/>
        <v>49.13830310831787</v>
      </c>
    </row>
    <row r="12" spans="1:7" ht="15" customHeight="1">
      <c r="A12" s="13"/>
      <c r="B12" s="5"/>
      <c r="C12" s="41" t="s">
        <v>43</v>
      </c>
      <c r="D12" s="45">
        <v>4036595</v>
      </c>
      <c r="E12" s="45">
        <v>3961950</v>
      </c>
      <c r="F12" s="45">
        <v>1946835</v>
      </c>
      <c r="G12" s="48">
        <f t="shared" si="0"/>
        <v>49.13830310831787</v>
      </c>
    </row>
    <row r="13" spans="1:7" ht="15" customHeight="1">
      <c r="A13" s="13"/>
      <c r="B13" s="5"/>
      <c r="C13" s="13" t="s">
        <v>57</v>
      </c>
      <c r="D13" s="45">
        <v>0</v>
      </c>
      <c r="E13" s="45">
        <v>0</v>
      </c>
      <c r="F13" s="45">
        <v>0</v>
      </c>
      <c r="G13" s="48">
        <v>0</v>
      </c>
    </row>
    <row r="14" spans="1:7" ht="15" customHeight="1">
      <c r="A14" s="13"/>
      <c r="B14" s="5"/>
      <c r="C14" s="13" t="s">
        <v>48</v>
      </c>
      <c r="D14" s="45">
        <v>3302120</v>
      </c>
      <c r="E14" s="45">
        <v>3287235</v>
      </c>
      <c r="F14" s="45">
        <v>1642199</v>
      </c>
      <c r="G14" s="48">
        <f t="shared" si="0"/>
        <v>49.9568482326332</v>
      </c>
    </row>
    <row r="15" spans="1:7" ht="15" customHeight="1">
      <c r="A15" s="13"/>
      <c r="B15" s="10" t="s">
        <v>15</v>
      </c>
      <c r="C15" s="16" t="s">
        <v>6</v>
      </c>
      <c r="D15" s="44">
        <f>D16</f>
        <v>12500</v>
      </c>
      <c r="E15" s="44">
        <f>E16</f>
        <v>12500</v>
      </c>
      <c r="F15" s="44">
        <f>F16</f>
        <v>5000</v>
      </c>
      <c r="G15" s="48">
        <f t="shared" si="0"/>
        <v>40</v>
      </c>
    </row>
    <row r="16" spans="1:7" ht="15" customHeight="1">
      <c r="A16" s="13"/>
      <c r="B16" s="5"/>
      <c r="C16" s="13" t="s">
        <v>44</v>
      </c>
      <c r="D16" s="45">
        <v>12500</v>
      </c>
      <c r="E16" s="45">
        <v>12500</v>
      </c>
      <c r="F16" s="45">
        <v>5000</v>
      </c>
      <c r="G16" s="9">
        <f t="shared" si="0"/>
        <v>40</v>
      </c>
    </row>
    <row r="17" spans="1:7" ht="15" customHeight="1">
      <c r="A17" s="13"/>
      <c r="B17" s="10" t="s">
        <v>16</v>
      </c>
      <c r="C17" s="16" t="s">
        <v>7</v>
      </c>
      <c r="D17" s="44">
        <f>D18</f>
        <v>16307</v>
      </c>
      <c r="E17" s="44">
        <f>E18</f>
        <v>16307</v>
      </c>
      <c r="F17" s="44">
        <f>F18</f>
        <v>4706</v>
      </c>
      <c r="G17" s="48">
        <f t="shared" si="0"/>
        <v>28.8587723063715</v>
      </c>
    </row>
    <row r="18" spans="1:7" ht="15" customHeight="1">
      <c r="A18" s="13"/>
      <c r="B18" s="5"/>
      <c r="C18" s="13" t="s">
        <v>45</v>
      </c>
      <c r="D18" s="45">
        <v>16307</v>
      </c>
      <c r="E18" s="45">
        <v>16307</v>
      </c>
      <c r="F18" s="45">
        <v>4706</v>
      </c>
      <c r="G18" s="9">
        <f t="shared" si="0"/>
        <v>28.8587723063715</v>
      </c>
    </row>
    <row r="19" spans="1:7" ht="15" customHeight="1">
      <c r="A19" s="13"/>
      <c r="B19" s="10">
        <v>80195</v>
      </c>
      <c r="C19" s="16" t="s">
        <v>28</v>
      </c>
      <c r="D19" s="44">
        <f>D20</f>
        <v>53683</v>
      </c>
      <c r="E19" s="44">
        <f>E20</f>
        <v>53683</v>
      </c>
      <c r="F19" s="44">
        <f>F20</f>
        <v>22230</v>
      </c>
      <c r="G19" s="48">
        <f t="shared" si="0"/>
        <v>41.4097572788406</v>
      </c>
    </row>
    <row r="20" spans="1:7" ht="15" customHeight="1">
      <c r="A20" s="13"/>
      <c r="B20" s="5"/>
      <c r="C20" s="13" t="s">
        <v>46</v>
      </c>
      <c r="D20" s="45">
        <v>53683</v>
      </c>
      <c r="E20" s="45">
        <v>53683</v>
      </c>
      <c r="F20" s="45">
        <v>22230</v>
      </c>
      <c r="G20" s="9">
        <f t="shared" si="0"/>
        <v>41.4097572788406</v>
      </c>
    </row>
    <row r="21" spans="1:7" ht="15" customHeight="1">
      <c r="A21" s="28">
        <v>852</v>
      </c>
      <c r="B21" s="28"/>
      <c r="C21" s="15" t="s">
        <v>29</v>
      </c>
      <c r="D21" s="46">
        <f>D22+D24</f>
        <v>326290</v>
      </c>
      <c r="E21" s="46">
        <f>E22+E24</f>
        <v>326290</v>
      </c>
      <c r="F21" s="46">
        <f>F22+F24</f>
        <v>145016</v>
      </c>
      <c r="G21" s="48">
        <f t="shared" si="0"/>
        <v>44.44389959851666</v>
      </c>
    </row>
    <row r="22" spans="1:7" ht="15" customHeight="1">
      <c r="A22" s="13"/>
      <c r="B22" s="10">
        <v>85201</v>
      </c>
      <c r="C22" s="16" t="s">
        <v>30</v>
      </c>
      <c r="D22" s="44">
        <f>D23</f>
        <v>98590</v>
      </c>
      <c r="E22" s="44">
        <f>E23</f>
        <v>98590</v>
      </c>
      <c r="F22" s="44">
        <f>F23</f>
        <v>35916</v>
      </c>
      <c r="G22" s="48">
        <f t="shared" si="0"/>
        <v>36.429658180342834</v>
      </c>
    </row>
    <row r="23" spans="1:7" ht="15" customHeight="1">
      <c r="A23" s="13"/>
      <c r="B23" s="5"/>
      <c r="C23" s="13" t="s">
        <v>46</v>
      </c>
      <c r="D23" s="45">
        <v>98590</v>
      </c>
      <c r="E23" s="45">
        <v>98590</v>
      </c>
      <c r="F23" s="45">
        <v>35916</v>
      </c>
      <c r="G23" s="9">
        <f t="shared" si="0"/>
        <v>36.429658180342834</v>
      </c>
    </row>
    <row r="24" spans="1:7" ht="15" customHeight="1">
      <c r="A24" s="13"/>
      <c r="B24" s="10">
        <v>85204</v>
      </c>
      <c r="C24" s="16" t="s">
        <v>31</v>
      </c>
      <c r="D24" s="44">
        <f>D25</f>
        <v>227700</v>
      </c>
      <c r="E24" s="44">
        <f>E25</f>
        <v>227700</v>
      </c>
      <c r="F24" s="44">
        <f>F25</f>
        <v>109100</v>
      </c>
      <c r="G24" s="48">
        <f t="shared" si="0"/>
        <v>47.91392182696531</v>
      </c>
    </row>
    <row r="25" spans="1:7" ht="15" customHeight="1">
      <c r="A25" s="13"/>
      <c r="B25" s="5"/>
      <c r="C25" s="13" t="s">
        <v>46</v>
      </c>
      <c r="D25" s="45">
        <v>227700</v>
      </c>
      <c r="E25" s="45">
        <v>227700</v>
      </c>
      <c r="F25" s="45">
        <v>109100</v>
      </c>
      <c r="G25" s="9">
        <f t="shared" si="0"/>
        <v>47.91392182696531</v>
      </c>
    </row>
    <row r="26" spans="1:7" ht="15" customHeight="1">
      <c r="A26" s="28" t="s">
        <v>17</v>
      </c>
      <c r="B26" s="5"/>
      <c r="C26" s="15" t="s">
        <v>8</v>
      </c>
      <c r="D26" s="46">
        <f aca="true" t="shared" si="2" ref="D26:F27">D27</f>
        <v>1880897</v>
      </c>
      <c r="E26" s="46">
        <f t="shared" si="2"/>
        <v>1880897</v>
      </c>
      <c r="F26" s="46">
        <f t="shared" si="2"/>
        <v>985385</v>
      </c>
      <c r="G26" s="48">
        <f t="shared" si="0"/>
        <v>52.389099456270074</v>
      </c>
    </row>
    <row r="27" spans="1:7" ht="15" customHeight="1">
      <c r="A27" s="28"/>
      <c r="B27" s="10" t="s">
        <v>18</v>
      </c>
      <c r="C27" s="16" t="s">
        <v>9</v>
      </c>
      <c r="D27" s="44">
        <f t="shared" si="2"/>
        <v>1880897</v>
      </c>
      <c r="E27" s="44">
        <f t="shared" si="2"/>
        <v>1880897</v>
      </c>
      <c r="F27" s="44">
        <f t="shared" si="2"/>
        <v>985385</v>
      </c>
      <c r="G27" s="48">
        <f t="shared" si="0"/>
        <v>52.389099456270074</v>
      </c>
    </row>
    <row r="28" spans="1:7" ht="15" customHeight="1">
      <c r="A28" s="28"/>
      <c r="B28" s="5"/>
      <c r="C28" s="13" t="s">
        <v>46</v>
      </c>
      <c r="D28" s="45">
        <v>1880897</v>
      </c>
      <c r="E28" s="45">
        <v>1880897</v>
      </c>
      <c r="F28" s="45">
        <v>985385</v>
      </c>
      <c r="G28" s="9">
        <f t="shared" si="0"/>
        <v>52.389099456270074</v>
      </c>
    </row>
    <row r="29" spans="1:7" ht="15" customHeight="1">
      <c r="A29" s="28"/>
      <c r="B29" s="5"/>
      <c r="C29" s="13" t="s">
        <v>48</v>
      </c>
      <c r="D29" s="45">
        <v>1655912</v>
      </c>
      <c r="E29" s="45">
        <v>1655912</v>
      </c>
      <c r="F29" s="45">
        <v>961471</v>
      </c>
      <c r="G29" s="9">
        <f t="shared" si="0"/>
        <v>58.06292846479765</v>
      </c>
    </row>
    <row r="30" spans="1:7" ht="15" customHeight="1">
      <c r="A30" s="28" t="s">
        <v>19</v>
      </c>
      <c r="B30" s="5"/>
      <c r="C30" s="15" t="s">
        <v>10</v>
      </c>
      <c r="D30" s="46">
        <f>D31+D38+D35+D40</f>
        <v>719795</v>
      </c>
      <c r="E30" s="46">
        <f>E31+E38+E35+E40</f>
        <v>635711</v>
      </c>
      <c r="F30" s="46">
        <f>F31+F38+F35+F40</f>
        <v>317456</v>
      </c>
      <c r="G30" s="48">
        <f t="shared" si="0"/>
        <v>49.937156978564154</v>
      </c>
    </row>
    <row r="31" spans="1:7" ht="15" customHeight="1">
      <c r="A31" s="28"/>
      <c r="B31" s="10" t="s">
        <v>20</v>
      </c>
      <c r="C31" s="16" t="s">
        <v>11</v>
      </c>
      <c r="D31" s="44">
        <f>D32+D33</f>
        <v>392714</v>
      </c>
      <c r="E31" s="44">
        <f>E32+E33</f>
        <v>310000</v>
      </c>
      <c r="F31" s="44">
        <f>F32+F33</f>
        <v>147700</v>
      </c>
      <c r="G31" s="48">
        <f t="shared" si="0"/>
        <v>47.64516129032258</v>
      </c>
    </row>
    <row r="32" spans="1:7" ht="15" customHeight="1">
      <c r="A32" s="28"/>
      <c r="B32" s="5"/>
      <c r="C32" s="13" t="s">
        <v>46</v>
      </c>
      <c r="D32" s="45">
        <v>392714</v>
      </c>
      <c r="E32" s="45">
        <v>310000</v>
      </c>
      <c r="F32" s="45">
        <v>147700</v>
      </c>
      <c r="G32" s="9">
        <f t="shared" si="0"/>
        <v>47.64516129032258</v>
      </c>
    </row>
    <row r="33" spans="1:7" ht="15" customHeight="1">
      <c r="A33" s="13"/>
      <c r="B33" s="5"/>
      <c r="C33" s="13" t="s">
        <v>42</v>
      </c>
      <c r="D33" s="45">
        <v>0</v>
      </c>
      <c r="E33" s="45">
        <v>0</v>
      </c>
      <c r="F33" s="45">
        <v>0</v>
      </c>
      <c r="G33" s="48">
        <v>0</v>
      </c>
    </row>
    <row r="34" spans="1:7" ht="13.5" customHeight="1">
      <c r="A34" s="13"/>
      <c r="B34" s="5"/>
      <c r="C34" s="13" t="s">
        <v>48</v>
      </c>
      <c r="D34" s="45">
        <v>232350</v>
      </c>
      <c r="E34" s="45">
        <v>224636</v>
      </c>
      <c r="F34" s="45">
        <v>110479</v>
      </c>
      <c r="G34" s="48">
        <f t="shared" si="0"/>
        <v>49.181342260367884</v>
      </c>
    </row>
    <row r="35" spans="1:7" ht="13.5" customHeight="1">
      <c r="A35" s="13"/>
      <c r="B35" s="10">
        <v>85410</v>
      </c>
      <c r="C35" s="16" t="s">
        <v>54</v>
      </c>
      <c r="D35" s="44">
        <f>D36</f>
        <v>320623</v>
      </c>
      <c r="E35" s="44">
        <f>E36</f>
        <v>320623</v>
      </c>
      <c r="F35" s="44">
        <f>F36</f>
        <v>167000</v>
      </c>
      <c r="G35" s="48">
        <f t="shared" si="0"/>
        <v>52.08609488402267</v>
      </c>
    </row>
    <row r="36" spans="1:7" ht="13.5" customHeight="1">
      <c r="A36" s="13"/>
      <c r="B36" s="5"/>
      <c r="C36" s="13" t="s">
        <v>46</v>
      </c>
      <c r="D36" s="45">
        <v>320623</v>
      </c>
      <c r="E36" s="45">
        <v>320623</v>
      </c>
      <c r="F36" s="45">
        <v>167000</v>
      </c>
      <c r="G36" s="9">
        <f t="shared" si="0"/>
        <v>52.08609488402267</v>
      </c>
    </row>
    <row r="37" spans="1:7" ht="13.5" customHeight="1">
      <c r="A37" s="13"/>
      <c r="B37" s="5"/>
      <c r="C37" s="13" t="s">
        <v>48</v>
      </c>
      <c r="D37" s="45">
        <v>227840</v>
      </c>
      <c r="E37" s="45">
        <v>227840</v>
      </c>
      <c r="F37" s="45">
        <v>110108</v>
      </c>
      <c r="G37" s="9">
        <f t="shared" si="0"/>
        <v>48.32689606741573</v>
      </c>
    </row>
    <row r="38" spans="1:7" ht="15" customHeight="1">
      <c r="A38" s="13"/>
      <c r="B38" s="10">
        <v>85415</v>
      </c>
      <c r="C38" s="16" t="s">
        <v>27</v>
      </c>
      <c r="D38" s="44">
        <f>D39</f>
        <v>5088</v>
      </c>
      <c r="E38" s="44">
        <f>E39</f>
        <v>5088</v>
      </c>
      <c r="F38" s="44">
        <f>F39</f>
        <v>2756</v>
      </c>
      <c r="G38" s="48">
        <f t="shared" si="0"/>
        <v>54.166666666666664</v>
      </c>
    </row>
    <row r="39" spans="1:7" ht="15" customHeight="1">
      <c r="A39" s="13"/>
      <c r="B39" s="5"/>
      <c r="C39" s="13" t="s">
        <v>46</v>
      </c>
      <c r="D39" s="45">
        <v>5088</v>
      </c>
      <c r="E39" s="45">
        <v>5088</v>
      </c>
      <c r="F39" s="45">
        <v>2756</v>
      </c>
      <c r="G39" s="9">
        <f t="shared" si="0"/>
        <v>54.166666666666664</v>
      </c>
    </row>
    <row r="40" spans="1:7" ht="15" customHeight="1">
      <c r="A40" s="13"/>
      <c r="B40" s="10">
        <v>85446</v>
      </c>
      <c r="C40" s="16" t="s">
        <v>7</v>
      </c>
      <c r="D40" s="44">
        <f>D41</f>
        <v>1370</v>
      </c>
      <c r="E40" s="44">
        <f>E41</f>
        <v>0</v>
      </c>
      <c r="F40" s="44">
        <v>0</v>
      </c>
      <c r="G40" s="48">
        <v>0</v>
      </c>
    </row>
    <row r="41" spans="1:7" ht="15" customHeight="1">
      <c r="A41" s="13"/>
      <c r="B41" s="5"/>
      <c r="C41" s="47" t="s">
        <v>58</v>
      </c>
      <c r="D41" s="45">
        <v>1370</v>
      </c>
      <c r="E41" s="45">
        <v>0</v>
      </c>
      <c r="F41" s="45">
        <v>0</v>
      </c>
      <c r="G41" s="9">
        <v>0</v>
      </c>
    </row>
    <row r="42" spans="1:7" ht="15" customHeight="1">
      <c r="A42" s="13"/>
      <c r="B42" s="5"/>
      <c r="C42" s="15" t="s">
        <v>24</v>
      </c>
      <c r="D42" s="46">
        <f>D10+D21+D26+D30+D7</f>
        <v>7135067</v>
      </c>
      <c r="E42" s="46">
        <f>E10+E21+E26+E30+E7+E3</f>
        <v>7031238</v>
      </c>
      <c r="F42" s="46">
        <f>F10+F21+F26+F30+F7+F3</f>
        <v>3499128</v>
      </c>
      <c r="G42" s="48">
        <f t="shared" si="0"/>
        <v>49.765460933053326</v>
      </c>
    </row>
    <row r="43" spans="1:7" ht="15" customHeight="1">
      <c r="A43" s="13"/>
      <c r="B43" s="5"/>
      <c r="C43" s="13" t="s">
        <v>45</v>
      </c>
      <c r="D43" s="45">
        <f>D12+D16+D18+D20+D23+D25+D28+D32+D9+D39+D36+D41</f>
        <v>7135067</v>
      </c>
      <c r="E43" s="45">
        <f>E12+E16+E18+E20+E23+E25+E28+E32+E9+E39+E36+E41+E5</f>
        <v>6969938</v>
      </c>
      <c r="F43" s="45">
        <f>F12+F16+F18+F20+F23+F25+F28+F32+F9+F39+F36+F41+F5</f>
        <v>3499128</v>
      </c>
      <c r="G43" s="9">
        <f t="shared" si="0"/>
        <v>50.20314384432114</v>
      </c>
    </row>
    <row r="44" spans="1:7" ht="15" customHeight="1">
      <c r="A44" s="13"/>
      <c r="B44" s="5"/>
      <c r="C44" s="13" t="s">
        <v>47</v>
      </c>
      <c r="D44" s="45">
        <f>D33</f>
        <v>0</v>
      </c>
      <c r="E44" s="45">
        <f>E6</f>
        <v>61300</v>
      </c>
      <c r="F44" s="45">
        <f>F6</f>
        <v>0</v>
      </c>
      <c r="G44" s="9">
        <f t="shared" si="0"/>
        <v>0</v>
      </c>
    </row>
    <row r="45" spans="1:7" ht="15" customHeight="1">
      <c r="A45" s="13"/>
      <c r="B45" s="5"/>
      <c r="C45" s="13" t="s">
        <v>48</v>
      </c>
      <c r="D45" s="45">
        <f>D14+D29+D34+D37</f>
        <v>5418222</v>
      </c>
      <c r="E45" s="45">
        <f>E14+E29+E34+E37</f>
        <v>5395623</v>
      </c>
      <c r="F45" s="45">
        <f>F14+F29+F34+F37</f>
        <v>2824257</v>
      </c>
      <c r="G45" s="9">
        <f t="shared" si="0"/>
        <v>52.34348285638192</v>
      </c>
    </row>
    <row r="46" ht="12.75">
      <c r="B46" s="29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2014-07-16T06:47:03Z</cp:lastPrinted>
  <dcterms:created xsi:type="dcterms:W3CDTF">2005-11-09T10:48:07Z</dcterms:created>
  <dcterms:modified xsi:type="dcterms:W3CDTF">2014-08-27T13:17:40Z</dcterms:modified>
  <cp:category/>
  <cp:version/>
  <cp:contentType/>
  <cp:contentStatus/>
</cp:coreProperties>
</file>