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<sst xmlns="http://schemas.openxmlformats.org/spreadsheetml/2006/main" count="105" uniqueCount="65">
  <si>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</si>
  <si>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</si>
  <si>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</si>
  <si>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</si>
  <si>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</si>
  <si>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</si>
  <si>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</si>
  <si>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</si>
  <si>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</si>
  <si>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</si>
  <si>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</si>
  <si>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</si>
  <si>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</si>
  <si>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</si>
  <si>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</si>
  <si>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</si>
  <si>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</si>
  <si>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</si>
  <si>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</si>
  <si>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</si>
  <si>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</si>
  <si>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</si>
  <si>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</si>
  <si>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</si>
  <si>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</si>
  <si>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</si>
  <si>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</si>
  <si>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</si>
  <si>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</si>
  <si>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</si>
  <si>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</si>
  <si>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</si>
  <si>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</si>
  <si>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</si>
  <si>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</si>
  <si>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</si>
  <si>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</si>
  <si>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</si>
  <si>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</si>
  <si>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</si>
  <si>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</si>
  <si>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</si>
  <si>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</si>
  <si>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w tym majątkowe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</si>
  <si>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</si>
  <si>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</si>
  <si>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</si>
  <si>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</si>
  <si>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</si>
  <si>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</si>
  <si>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</si>
  <si>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 xml:space="preserve">Wpływy z tytułu pomocy finansowej  udzielanej między jednostkami samorządu terytorialnego  na dofinansowanie własnych zadań inwestycyjnych i zakupów inwestycyjnych </t>
  </si>
  <si>
    <t>DOCHODY i WYDATKI  W ZAKRESIE ZADAŃ REALIZOWANYCH PRZEZ POWIAT JELENIOGÓRSKI NA PODSTAWIE POROZUMIEŃ Z JEDNOSTKAMI SAMOZRĄDU TERYTORIALNEGO REALIZOWANE W  2013 ROKU</t>
  </si>
  <si>
    <t>Plan na 2013 r.</t>
  </si>
  <si>
    <t>Plan na 2013 rok</t>
  </si>
  <si>
    <t>O10</t>
  </si>
  <si>
    <t>ROLNICTWO I ŁÓWIECTWO</t>
  </si>
  <si>
    <t>O1042</t>
  </si>
  <si>
    <t>Wyłączenie z produkcji gruntów rolnych</t>
  </si>
  <si>
    <t>ROLNICTWO I ŁOWIECTWO</t>
  </si>
  <si>
    <t>Tabela Nr 8</t>
  </si>
  <si>
    <t>Wykonanie na 31.12.2013</t>
  </si>
  <si>
    <t>Internaty i bursy szkolne</t>
  </si>
  <si>
    <t>Dotacje otrzymane z gminy na inwestycje i zakupy inwestycyjne realizowane na podstawie  porozumień…</t>
  </si>
  <si>
    <t>Internaty i bursy szskolne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</si>
</sst>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9" fontId="2" fillId="0" borderId="10" xfId="42" applyNumberFormat="1" applyFont="1" applyBorder="1" applyAlignment="1">
      <alignment horizontal="center" vertical="top" wrapText="1"/>
    </xf>
    <xf numFmtId="169" fontId="3" fillId="0" borderId="10" xfId="42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69" fontId="5" fillId="0" borderId="10" xfId="42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1" fillId="0" borderId="10" xfId="42" applyNumberFormat="1" applyFont="1" applyBorder="1" applyAlignment="1">
      <alignment horizontal="center" vertical="top" wrapText="1"/>
    </xf>
    <xf numFmtId="169" fontId="4" fillId="0" borderId="10" xfId="42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9" fontId="6" fillId="0" borderId="10" xfId="42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9" fontId="6" fillId="0" borderId="10" xfId="42" applyNumberFormat="1" applyFont="1" applyBorder="1" applyAlignment="1">
      <alignment horizontal="center" wrapText="1"/>
    </xf>
    <xf numFmtId="169" fontId="1" fillId="0" borderId="10" xfId="42" applyNumberFormat="1" applyFont="1" applyBorder="1" applyAlignment="1">
      <alignment horizontal="center" wrapText="1"/>
    </xf>
    <xf numFmtId="169" fontId="2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9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3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9" fontId="1" fillId="0" borderId="10" xfId="42" applyNumberFormat="1" applyFont="1" applyBorder="1" applyAlignment="1">
      <alignment wrapText="1"/>
    </xf>
    <xf numFmtId="169" fontId="1" fillId="0" borderId="10" xfId="4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169" fontId="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3" fontId="2" fillId="0" borderId="10" xfId="42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B1">
      <selection activeCell="F37" sqref="F37"/>
    </sheetView>
  </sheetViews>
  <sheetFormatPr defaultColWidth="9.140625" defaultRowHeight="12.75"/>
  <cols>
    <col min="4" max="4" width="54.00390625" style="0" customWidth="1"/>
    <col min="5" max="6" width="16.00390625" style="0" customWidth="1"/>
    <col min="7" max="7" width="12.00390625" style="0" customWidth="1"/>
  </cols>
  <sheetData>
    <row r="1" spans="1:7" ht="12" customHeight="1">
      <c r="A1" s="53" t="s">
        <v>60</v>
      </c>
      <c r="B1" s="53"/>
      <c r="C1" s="53"/>
      <c r="D1" s="53"/>
      <c r="E1" s="53"/>
      <c r="F1" s="53"/>
      <c r="G1" s="53"/>
    </row>
    <row r="2" spans="1:7" ht="26.25" customHeight="1">
      <c r="A2" s="54" t="s">
        <v>52</v>
      </c>
      <c r="B2" s="54"/>
      <c r="C2" s="54"/>
      <c r="D2" s="54"/>
      <c r="E2" s="54"/>
      <c r="F2" s="2"/>
      <c r="G2" s="1"/>
    </row>
    <row r="3" spans="1:7" ht="12" customHeight="1">
      <c r="A3" s="2"/>
      <c r="B3" s="2"/>
      <c r="C3" s="2"/>
      <c r="D3" s="2"/>
      <c r="E3" s="2"/>
      <c r="F3" s="2"/>
      <c r="G3" s="1"/>
    </row>
    <row r="4" spans="1:7" ht="12.75">
      <c r="A4" s="55" t="s">
        <v>26</v>
      </c>
      <c r="B4" s="55"/>
      <c r="C4" s="55"/>
      <c r="D4" s="1"/>
      <c r="E4" s="1"/>
      <c r="F4" s="1"/>
      <c r="G4" s="3" t="s">
        <v>27</v>
      </c>
    </row>
    <row r="5" spans="1:7" ht="14.25" customHeight="1">
      <c r="A5" s="56" t="s">
        <v>0</v>
      </c>
      <c r="B5" s="56" t="s">
        <v>1</v>
      </c>
      <c r="C5" s="56" t="s">
        <v>2</v>
      </c>
      <c r="D5" s="56" t="s">
        <v>3</v>
      </c>
      <c r="E5" s="56" t="s">
        <v>53</v>
      </c>
      <c r="F5" s="51" t="s">
        <v>61</v>
      </c>
      <c r="G5" s="56" t="s">
        <v>30</v>
      </c>
    </row>
    <row r="6" spans="1:7" ht="15.75" customHeight="1">
      <c r="A6" s="56"/>
      <c r="B6" s="56"/>
      <c r="C6" s="56"/>
      <c r="D6" s="56"/>
      <c r="E6" s="56"/>
      <c r="F6" s="52"/>
      <c r="G6" s="56"/>
    </row>
    <row r="7" spans="1:7" ht="14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14.25" customHeight="1">
      <c r="A8" s="35" t="s">
        <v>55</v>
      </c>
      <c r="B8" s="35"/>
      <c r="C8" s="35"/>
      <c r="D8" s="21" t="s">
        <v>56</v>
      </c>
      <c r="E8" s="36">
        <f>E9</f>
        <v>41000</v>
      </c>
      <c r="F8" s="36">
        <f>F9</f>
        <v>40837</v>
      </c>
      <c r="G8" s="48">
        <f>(F8/E8)*100</f>
        <v>99.60243902439025</v>
      </c>
    </row>
    <row r="9" spans="1:7" ht="14.25" customHeight="1">
      <c r="A9" s="35"/>
      <c r="B9" s="37" t="s">
        <v>57</v>
      </c>
      <c r="C9" s="37"/>
      <c r="D9" s="22" t="s">
        <v>58</v>
      </c>
      <c r="E9" s="43">
        <f>E10</f>
        <v>41000</v>
      </c>
      <c r="F9" s="43">
        <f>F10</f>
        <v>40837</v>
      </c>
      <c r="G9" s="48">
        <f aca="true" t="shared" si="0" ref="G9:G40">(F9/E9)*100</f>
        <v>99.60243902439025</v>
      </c>
    </row>
    <row r="10" spans="1:7" ht="41.25" customHeight="1">
      <c r="A10" s="20"/>
      <c r="B10" s="20"/>
      <c r="C10" s="20">
        <v>6300</v>
      </c>
      <c r="D10" s="4" t="s">
        <v>51</v>
      </c>
      <c r="E10" s="38">
        <v>41000</v>
      </c>
      <c r="F10" s="38">
        <v>40837</v>
      </c>
      <c r="G10" s="48">
        <f t="shared" si="0"/>
        <v>99.60243902439025</v>
      </c>
    </row>
    <row r="11" spans="1:7" ht="14.25" customHeight="1">
      <c r="A11" s="35">
        <v>750</v>
      </c>
      <c r="B11" s="20"/>
      <c r="C11" s="20"/>
      <c r="D11" s="21" t="s">
        <v>39</v>
      </c>
      <c r="E11" s="8">
        <f>E12</f>
        <v>89000</v>
      </c>
      <c r="F11" s="8">
        <f>F12</f>
        <v>89000</v>
      </c>
      <c r="G11" s="45">
        <f t="shared" si="0"/>
        <v>100</v>
      </c>
    </row>
    <row r="12" spans="1:7" ht="14.25" customHeight="1">
      <c r="A12" s="20"/>
      <c r="B12" s="37">
        <v>75075</v>
      </c>
      <c r="C12" s="20"/>
      <c r="D12" s="22" t="s">
        <v>40</v>
      </c>
      <c r="E12" s="39">
        <f>E13</f>
        <v>89000</v>
      </c>
      <c r="F12" s="39">
        <f>F13</f>
        <v>89000</v>
      </c>
      <c r="G12" s="45">
        <f t="shared" si="0"/>
        <v>100</v>
      </c>
    </row>
    <row r="13" spans="1:7" ht="28.5" customHeight="1">
      <c r="A13" s="20"/>
      <c r="B13" s="20"/>
      <c r="C13" s="20">
        <v>2310</v>
      </c>
      <c r="D13" s="4" t="s">
        <v>37</v>
      </c>
      <c r="E13" s="27">
        <v>89000</v>
      </c>
      <c r="F13" s="27">
        <v>89000</v>
      </c>
      <c r="G13" s="49">
        <f t="shared" si="0"/>
        <v>100</v>
      </c>
    </row>
    <row r="14" spans="1:11" ht="14.25" customHeight="1">
      <c r="A14" s="23">
        <v>801</v>
      </c>
      <c r="B14" s="23"/>
      <c r="C14" s="40"/>
      <c r="D14" s="23" t="s">
        <v>4</v>
      </c>
      <c r="E14" s="24">
        <f>E15+E18+E20+E22</f>
        <v>4109440</v>
      </c>
      <c r="F14" s="24">
        <f>F15+F18+F20+F22</f>
        <v>4016184</v>
      </c>
      <c r="G14" s="45">
        <f t="shared" si="0"/>
        <v>97.73068836629808</v>
      </c>
      <c r="K14" s="50"/>
    </row>
    <row r="15" spans="1:7" ht="14.25" customHeight="1">
      <c r="A15" s="25"/>
      <c r="B15" s="25">
        <v>80110</v>
      </c>
      <c r="C15" s="41"/>
      <c r="D15" s="25" t="s">
        <v>5</v>
      </c>
      <c r="E15" s="26">
        <f>E16+E17</f>
        <v>4023777</v>
      </c>
      <c r="F15" s="26">
        <f>F16+F17</f>
        <v>3950161</v>
      </c>
      <c r="G15" s="45">
        <f t="shared" si="0"/>
        <v>98.17047515307135</v>
      </c>
    </row>
    <row r="16" spans="1:7" ht="26.25" customHeight="1">
      <c r="A16" s="4"/>
      <c r="B16" s="4"/>
      <c r="C16" s="20">
        <v>2310</v>
      </c>
      <c r="D16" s="4" t="s">
        <v>37</v>
      </c>
      <c r="E16" s="27">
        <v>3963777</v>
      </c>
      <c r="F16" s="27">
        <v>3890251</v>
      </c>
      <c r="G16" s="45">
        <f t="shared" si="0"/>
        <v>98.14505205514841</v>
      </c>
    </row>
    <row r="17" spans="1:9" ht="26.25" customHeight="1">
      <c r="A17" s="4"/>
      <c r="B17" s="4"/>
      <c r="C17" s="20">
        <v>6610</v>
      </c>
      <c r="D17" s="4" t="s">
        <v>63</v>
      </c>
      <c r="E17" s="27">
        <v>60000</v>
      </c>
      <c r="F17" s="27">
        <v>59910</v>
      </c>
      <c r="G17" s="45">
        <f t="shared" si="0"/>
        <v>99.85000000000001</v>
      </c>
      <c r="I17" s="32"/>
    </row>
    <row r="18" spans="1:7" ht="14.25" customHeight="1">
      <c r="A18" s="4"/>
      <c r="B18" s="25">
        <v>80113</v>
      </c>
      <c r="C18" s="41"/>
      <c r="D18" s="25" t="s">
        <v>6</v>
      </c>
      <c r="E18" s="26">
        <f>E19</f>
        <v>19500</v>
      </c>
      <c r="F18" s="26">
        <f>F19</f>
        <v>12408</v>
      </c>
      <c r="G18" s="45">
        <f t="shared" si="0"/>
        <v>63.63076923076923</v>
      </c>
    </row>
    <row r="19" spans="1:7" ht="26.25" customHeight="1">
      <c r="A19" s="4"/>
      <c r="B19" s="4"/>
      <c r="C19" s="20">
        <v>2310</v>
      </c>
      <c r="D19" s="4" t="s">
        <v>36</v>
      </c>
      <c r="E19" s="27">
        <v>19500</v>
      </c>
      <c r="F19" s="27">
        <v>12408</v>
      </c>
      <c r="G19" s="45">
        <f t="shared" si="0"/>
        <v>63.63076923076923</v>
      </c>
    </row>
    <row r="20" spans="1:7" ht="14.25" customHeight="1">
      <c r="A20" s="4"/>
      <c r="B20" s="25">
        <v>80146</v>
      </c>
      <c r="C20" s="41"/>
      <c r="D20" s="25" t="s">
        <v>7</v>
      </c>
      <c r="E20" s="26">
        <f>E21</f>
        <v>18445</v>
      </c>
      <c r="F20" s="26">
        <f>F21</f>
        <v>7655</v>
      </c>
      <c r="G20" s="45">
        <f t="shared" si="0"/>
        <v>41.50176199512063</v>
      </c>
    </row>
    <row r="21" spans="1:7" ht="26.25" customHeight="1">
      <c r="A21" s="4"/>
      <c r="B21" s="4"/>
      <c r="C21" s="20">
        <v>2310</v>
      </c>
      <c r="D21" s="4" t="s">
        <v>37</v>
      </c>
      <c r="E21" s="27">
        <v>18445</v>
      </c>
      <c r="F21" s="27">
        <v>7655</v>
      </c>
      <c r="G21" s="45">
        <f t="shared" si="0"/>
        <v>41.50176199512063</v>
      </c>
    </row>
    <row r="22" spans="1:7" ht="14.25" customHeight="1">
      <c r="A22" s="4"/>
      <c r="B22" s="25">
        <v>80195</v>
      </c>
      <c r="C22" s="41"/>
      <c r="D22" s="25" t="s">
        <v>29</v>
      </c>
      <c r="E22" s="26">
        <f>E23</f>
        <v>47718</v>
      </c>
      <c r="F22" s="26">
        <f>F23</f>
        <v>45960</v>
      </c>
      <c r="G22" s="45">
        <f t="shared" si="0"/>
        <v>96.31585565195525</v>
      </c>
    </row>
    <row r="23" spans="1:7" ht="27" customHeight="1">
      <c r="A23" s="4"/>
      <c r="B23" s="4"/>
      <c r="C23" s="20">
        <v>2310</v>
      </c>
      <c r="D23" s="4" t="s">
        <v>37</v>
      </c>
      <c r="E23" s="27">
        <v>47718</v>
      </c>
      <c r="F23" s="27">
        <v>45960</v>
      </c>
      <c r="G23" s="45">
        <f t="shared" si="0"/>
        <v>96.31585565195525</v>
      </c>
    </row>
    <row r="24" spans="1:7" ht="14.25" customHeight="1">
      <c r="A24" s="23">
        <v>852</v>
      </c>
      <c r="B24" s="23"/>
      <c r="C24" s="40"/>
      <c r="D24" s="23" t="s">
        <v>32</v>
      </c>
      <c r="E24" s="24">
        <f>E25+E27</f>
        <v>288825</v>
      </c>
      <c r="F24" s="24">
        <f>F25+F27</f>
        <v>347004</v>
      </c>
      <c r="G24" s="45">
        <f t="shared" si="0"/>
        <v>120.14333939236562</v>
      </c>
    </row>
    <row r="25" spans="1:7" ht="14.25" customHeight="1">
      <c r="A25" s="4"/>
      <c r="B25" s="25">
        <v>85201</v>
      </c>
      <c r="C25" s="41"/>
      <c r="D25" s="25" t="s">
        <v>33</v>
      </c>
      <c r="E25" s="26">
        <f>E26</f>
        <v>48825</v>
      </c>
      <c r="F25" s="26">
        <f>F26</f>
        <v>106728</v>
      </c>
      <c r="G25" s="45">
        <f t="shared" si="0"/>
        <v>218.59293394777265</v>
      </c>
    </row>
    <row r="26" spans="1:7" ht="26.25" customHeight="1">
      <c r="A26" s="4"/>
      <c r="B26" s="4"/>
      <c r="C26" s="20">
        <v>2320</v>
      </c>
      <c r="D26" s="4" t="s">
        <v>38</v>
      </c>
      <c r="E26" s="27">
        <v>48825</v>
      </c>
      <c r="F26" s="27">
        <v>106728</v>
      </c>
      <c r="G26" s="45">
        <f t="shared" si="0"/>
        <v>218.59293394777265</v>
      </c>
    </row>
    <row r="27" spans="1:7" ht="14.25" customHeight="1">
      <c r="A27" s="4"/>
      <c r="B27" s="25">
        <v>85204</v>
      </c>
      <c r="C27" s="41"/>
      <c r="D27" s="25" t="s">
        <v>34</v>
      </c>
      <c r="E27" s="26">
        <f>E28</f>
        <v>240000</v>
      </c>
      <c r="F27" s="26">
        <f>F28</f>
        <v>240276</v>
      </c>
      <c r="G27" s="45">
        <f t="shared" si="0"/>
        <v>100.115</v>
      </c>
    </row>
    <row r="28" spans="1:7" ht="27.75" customHeight="1">
      <c r="A28" s="4"/>
      <c r="B28" s="4"/>
      <c r="C28" s="20">
        <v>2320</v>
      </c>
      <c r="D28" s="4" t="s">
        <v>38</v>
      </c>
      <c r="E28" s="27">
        <v>240000</v>
      </c>
      <c r="F28" s="27">
        <v>240276</v>
      </c>
      <c r="G28" s="45">
        <f t="shared" si="0"/>
        <v>100.115</v>
      </c>
    </row>
    <row r="29" spans="1:7" ht="14.25" customHeight="1">
      <c r="A29" s="23">
        <v>853</v>
      </c>
      <c r="B29" s="23"/>
      <c r="C29" s="40"/>
      <c r="D29" s="23" t="s">
        <v>8</v>
      </c>
      <c r="E29" s="24">
        <f>E30</f>
        <v>1828460</v>
      </c>
      <c r="F29" s="24">
        <f>F30</f>
        <v>1828460</v>
      </c>
      <c r="G29" s="45">
        <f t="shared" si="0"/>
        <v>100</v>
      </c>
    </row>
    <row r="30" spans="1:7" ht="14.25" customHeight="1">
      <c r="A30" s="4"/>
      <c r="B30" s="25">
        <v>85333</v>
      </c>
      <c r="C30" s="41"/>
      <c r="D30" s="25" t="s">
        <v>9</v>
      </c>
      <c r="E30" s="26">
        <f>E31</f>
        <v>1828460</v>
      </c>
      <c r="F30" s="26">
        <f>F31</f>
        <v>1828460</v>
      </c>
      <c r="G30" s="45">
        <f t="shared" si="0"/>
        <v>100</v>
      </c>
    </row>
    <row r="31" spans="1:7" ht="26.25" customHeight="1">
      <c r="A31" s="4"/>
      <c r="B31" s="4"/>
      <c r="C31" s="20">
        <v>2320</v>
      </c>
      <c r="D31" s="4" t="s">
        <v>38</v>
      </c>
      <c r="E31" s="27">
        <v>1828460</v>
      </c>
      <c r="F31" s="27">
        <v>1828460</v>
      </c>
      <c r="G31" s="45">
        <f t="shared" si="0"/>
        <v>100</v>
      </c>
    </row>
    <row r="32" spans="1:7" ht="14.25" customHeight="1">
      <c r="A32" s="47">
        <v>854</v>
      </c>
      <c r="B32" s="4"/>
      <c r="C32" s="4"/>
      <c r="D32" s="23" t="s">
        <v>10</v>
      </c>
      <c r="E32" s="24">
        <f>E33+E37+E35</f>
        <v>404271</v>
      </c>
      <c r="F32" s="24">
        <f>F33+F37+F35</f>
        <v>351369</v>
      </c>
      <c r="G32" s="45">
        <f t="shared" si="0"/>
        <v>86.91422337986154</v>
      </c>
    </row>
    <row r="33" spans="1:7" ht="14.25" customHeight="1">
      <c r="A33" s="4"/>
      <c r="B33" s="25">
        <v>85401</v>
      </c>
      <c r="C33" s="41"/>
      <c r="D33" s="25" t="s">
        <v>11</v>
      </c>
      <c r="E33" s="26">
        <f>E34</f>
        <v>325534</v>
      </c>
      <c r="F33" s="26">
        <f>F34</f>
        <v>300720</v>
      </c>
      <c r="G33" s="45">
        <f t="shared" si="0"/>
        <v>92.37744751700284</v>
      </c>
    </row>
    <row r="34" spans="1:7" ht="28.5" customHeight="1">
      <c r="A34" s="4"/>
      <c r="B34" s="4"/>
      <c r="C34" s="20">
        <v>2310</v>
      </c>
      <c r="D34" s="4" t="s">
        <v>37</v>
      </c>
      <c r="E34" s="27">
        <v>325534</v>
      </c>
      <c r="F34" s="27">
        <v>300720</v>
      </c>
      <c r="G34" s="45">
        <f t="shared" si="0"/>
        <v>92.37744751700284</v>
      </c>
    </row>
    <row r="35" spans="1:7" ht="15.75" customHeight="1">
      <c r="A35" s="4"/>
      <c r="B35" s="46">
        <v>85410</v>
      </c>
      <c r="C35" s="20"/>
      <c r="D35" s="46" t="s">
        <v>62</v>
      </c>
      <c r="E35" s="27">
        <f>E36</f>
        <v>74369</v>
      </c>
      <c r="F35" s="27">
        <f>F36</f>
        <v>46281</v>
      </c>
      <c r="G35" s="45">
        <f t="shared" si="0"/>
        <v>62.231574984200414</v>
      </c>
    </row>
    <row r="36" spans="1:7" ht="28.5" customHeight="1">
      <c r="A36" s="4"/>
      <c r="B36" s="4"/>
      <c r="C36" s="20">
        <v>2310</v>
      </c>
      <c r="D36" s="4" t="s">
        <v>37</v>
      </c>
      <c r="E36" s="27">
        <v>74369</v>
      </c>
      <c r="F36" s="27">
        <v>46281</v>
      </c>
      <c r="G36" s="45">
        <f t="shared" si="0"/>
        <v>62.231574984200414</v>
      </c>
    </row>
    <row r="37" spans="1:7" ht="14.25" customHeight="1">
      <c r="A37" s="4"/>
      <c r="B37" s="25">
        <v>85415</v>
      </c>
      <c r="C37" s="41"/>
      <c r="D37" s="25" t="s">
        <v>28</v>
      </c>
      <c r="E37" s="26">
        <f>E38</f>
        <v>4368</v>
      </c>
      <c r="F37" s="26">
        <f>F38</f>
        <v>4368</v>
      </c>
      <c r="G37" s="45">
        <f t="shared" si="0"/>
        <v>100</v>
      </c>
    </row>
    <row r="38" spans="1:7" ht="27" customHeight="1">
      <c r="A38" s="4"/>
      <c r="B38" s="4"/>
      <c r="C38" s="20">
        <v>2310</v>
      </c>
      <c r="D38" s="4" t="s">
        <v>37</v>
      </c>
      <c r="E38" s="27">
        <v>4368</v>
      </c>
      <c r="F38" s="27">
        <v>4368</v>
      </c>
      <c r="G38" s="45">
        <f t="shared" si="0"/>
        <v>100</v>
      </c>
    </row>
    <row r="39" spans="1:7" ht="14.25" customHeight="1">
      <c r="A39" s="4"/>
      <c r="B39" s="4"/>
      <c r="C39" s="4"/>
      <c r="D39" s="23" t="s">
        <v>35</v>
      </c>
      <c r="E39" s="28">
        <f>E14+E24+E29+E32+E11+E8</f>
        <v>6760996</v>
      </c>
      <c r="F39" s="28">
        <f>F14+F24+F29+F32+F11+F8</f>
        <v>6672854</v>
      </c>
      <c r="G39" s="45">
        <f t="shared" si="0"/>
        <v>98.69631634155678</v>
      </c>
    </row>
    <row r="40" spans="1:7" ht="12.75">
      <c r="A40" s="42"/>
      <c r="B40" s="42"/>
      <c r="C40" s="42"/>
      <c r="D40" s="29" t="s">
        <v>43</v>
      </c>
      <c r="E40" s="30">
        <f>E10+E17</f>
        <v>101000</v>
      </c>
      <c r="F40" s="30">
        <f>F10+F17</f>
        <v>100747</v>
      </c>
      <c r="G40" s="45">
        <f t="shared" si="0"/>
        <v>99.74950495049505</v>
      </c>
    </row>
    <row r="41" ht="12.75">
      <c r="G41" s="44"/>
    </row>
    <row r="42" ht="12.75">
      <c r="G42" s="44"/>
    </row>
  </sheetData>
  <sheetProtection/>
  <mergeCells count="10">
    <mergeCell ref="F5:F6"/>
    <mergeCell ref="A1:G1"/>
    <mergeCell ref="A2:E2"/>
    <mergeCell ref="A4:C4"/>
    <mergeCell ref="G5:G6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6">
      <selection activeCell="D41" sqref="D41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23.25" customHeight="1">
      <c r="A1" s="5" t="s">
        <v>0</v>
      </c>
      <c r="B1" s="5" t="s">
        <v>1</v>
      </c>
      <c r="C1" s="5" t="s">
        <v>3</v>
      </c>
      <c r="D1" s="5" t="s">
        <v>54</v>
      </c>
      <c r="E1" s="5" t="s">
        <v>61</v>
      </c>
      <c r="F1" s="5" t="s">
        <v>31</v>
      </c>
    </row>
    <row r="2" spans="1:6" ht="12.75" customHeight="1">
      <c r="A2" s="6" t="s">
        <v>21</v>
      </c>
      <c r="B2" s="6" t="s">
        <v>22</v>
      </c>
      <c r="C2" s="6" t="s">
        <v>23</v>
      </c>
      <c r="D2" s="6">
        <v>4</v>
      </c>
      <c r="E2" s="6">
        <v>5</v>
      </c>
      <c r="F2" s="6" t="s">
        <v>24</v>
      </c>
    </row>
    <row r="3" spans="1:6" ht="15" customHeight="1">
      <c r="A3" s="31" t="s">
        <v>55</v>
      </c>
      <c r="B3" s="6"/>
      <c r="C3" s="7" t="s">
        <v>59</v>
      </c>
      <c r="D3" s="33">
        <f>D4</f>
        <v>41000</v>
      </c>
      <c r="E3" s="33">
        <f>E4</f>
        <v>40837</v>
      </c>
      <c r="F3" s="10">
        <f>(E3/D3)*100</f>
        <v>99.60243902439025</v>
      </c>
    </row>
    <row r="4" spans="1:6" ht="15" customHeight="1">
      <c r="A4" s="11"/>
      <c r="B4" s="11" t="s">
        <v>57</v>
      </c>
      <c r="C4" s="12" t="s">
        <v>58</v>
      </c>
      <c r="D4" s="34">
        <f>D5</f>
        <v>41000</v>
      </c>
      <c r="E4" s="34">
        <f>E5</f>
        <v>40837</v>
      </c>
      <c r="F4" s="10">
        <f aca="true" t="shared" si="0" ref="F4:F41">(E4/D4)*100</f>
        <v>99.60243902439025</v>
      </c>
    </row>
    <row r="5" spans="1:6" ht="15" customHeight="1">
      <c r="A5" s="31"/>
      <c r="B5" s="6"/>
      <c r="C5" s="14" t="s">
        <v>44</v>
      </c>
      <c r="D5" s="33">
        <v>41000</v>
      </c>
      <c r="E5" s="33">
        <v>40837</v>
      </c>
      <c r="F5" s="10">
        <f t="shared" si="0"/>
        <v>99.60243902439025</v>
      </c>
    </row>
    <row r="6" spans="1:6" ht="15" customHeight="1">
      <c r="A6" s="31">
        <v>750</v>
      </c>
      <c r="B6" s="6"/>
      <c r="C6" s="7" t="s">
        <v>41</v>
      </c>
      <c r="D6" s="9">
        <f>D7</f>
        <v>89000</v>
      </c>
      <c r="E6" s="9">
        <f>E7</f>
        <v>89000</v>
      </c>
      <c r="F6" s="10">
        <f t="shared" si="0"/>
        <v>100</v>
      </c>
    </row>
    <row r="7" spans="1:6" ht="15" customHeight="1">
      <c r="A7" s="6"/>
      <c r="B7" s="11">
        <v>75075</v>
      </c>
      <c r="C7" s="12" t="s">
        <v>42</v>
      </c>
      <c r="D7" s="13">
        <f>D8</f>
        <v>89000</v>
      </c>
      <c r="E7" s="13">
        <f>E8</f>
        <v>89000</v>
      </c>
      <c r="F7" s="10">
        <f t="shared" si="0"/>
        <v>100</v>
      </c>
    </row>
    <row r="8" spans="1:6" ht="15" customHeight="1">
      <c r="A8" s="6"/>
      <c r="B8" s="6"/>
      <c r="C8" s="14" t="s">
        <v>14</v>
      </c>
      <c r="D8" s="16">
        <v>89000</v>
      </c>
      <c r="E8" s="16">
        <v>89000</v>
      </c>
      <c r="F8" s="10">
        <f t="shared" si="0"/>
        <v>100</v>
      </c>
    </row>
    <row r="9" spans="1:6" ht="15" customHeight="1">
      <c r="A9" s="31" t="s">
        <v>12</v>
      </c>
      <c r="B9" s="31"/>
      <c r="C9" s="17" t="s">
        <v>4</v>
      </c>
      <c r="D9" s="8">
        <f>D10+D16+D14+D18</f>
        <v>4109440</v>
      </c>
      <c r="E9" s="8">
        <f>E10+E16+E14+E18</f>
        <v>4016184</v>
      </c>
      <c r="F9" s="10">
        <f t="shared" si="0"/>
        <v>97.73068836629808</v>
      </c>
    </row>
    <row r="10" spans="1:6" ht="15" customHeight="1">
      <c r="A10" s="14"/>
      <c r="B10" s="11" t="s">
        <v>13</v>
      </c>
      <c r="C10" s="18" t="s">
        <v>5</v>
      </c>
      <c r="D10" s="19">
        <f>D11+D12</f>
        <v>4023777</v>
      </c>
      <c r="E10" s="19">
        <f>E11+E12</f>
        <v>3950161</v>
      </c>
      <c r="F10" s="10">
        <f t="shared" si="0"/>
        <v>98.17047515307135</v>
      </c>
    </row>
    <row r="11" spans="1:6" ht="15" customHeight="1">
      <c r="A11" s="14"/>
      <c r="B11" s="6"/>
      <c r="C11" s="14" t="s">
        <v>45</v>
      </c>
      <c r="D11" s="15">
        <v>3963777</v>
      </c>
      <c r="E11" s="15">
        <v>3890251</v>
      </c>
      <c r="F11" s="10">
        <f t="shared" si="0"/>
        <v>98.14505205514841</v>
      </c>
    </row>
    <row r="12" spans="1:6" ht="15" customHeight="1">
      <c r="A12" s="14"/>
      <c r="B12" s="6"/>
      <c r="C12" s="14" t="s">
        <v>44</v>
      </c>
      <c r="D12" s="15">
        <v>60000</v>
      </c>
      <c r="E12" s="15">
        <v>59910</v>
      </c>
      <c r="F12" s="10">
        <f t="shared" si="0"/>
        <v>99.85000000000001</v>
      </c>
    </row>
    <row r="13" spans="1:6" ht="15" customHeight="1">
      <c r="A13" s="14"/>
      <c r="B13" s="6"/>
      <c r="C13" s="14" t="s">
        <v>50</v>
      </c>
      <c r="D13" s="15">
        <v>3312589</v>
      </c>
      <c r="E13" s="15">
        <v>3271739</v>
      </c>
      <c r="F13" s="10">
        <f t="shared" si="0"/>
        <v>98.76682558566728</v>
      </c>
    </row>
    <row r="14" spans="1:6" ht="15" customHeight="1">
      <c r="A14" s="14"/>
      <c r="B14" s="11" t="s">
        <v>15</v>
      </c>
      <c r="C14" s="18" t="s">
        <v>6</v>
      </c>
      <c r="D14" s="19">
        <f>D15</f>
        <v>19500</v>
      </c>
      <c r="E14" s="19">
        <f>E15</f>
        <v>12408</v>
      </c>
      <c r="F14" s="10">
        <f t="shared" si="0"/>
        <v>63.63076923076923</v>
      </c>
    </row>
    <row r="15" spans="1:6" ht="15" customHeight="1">
      <c r="A15" s="14"/>
      <c r="B15" s="6"/>
      <c r="C15" s="14" t="s">
        <v>46</v>
      </c>
      <c r="D15" s="15">
        <v>19500</v>
      </c>
      <c r="E15" s="15">
        <v>12408</v>
      </c>
      <c r="F15" s="10">
        <f t="shared" si="0"/>
        <v>63.63076923076923</v>
      </c>
    </row>
    <row r="16" spans="1:6" ht="15" customHeight="1">
      <c r="A16" s="14"/>
      <c r="B16" s="11" t="s">
        <v>16</v>
      </c>
      <c r="C16" s="18" t="s">
        <v>7</v>
      </c>
      <c r="D16" s="19">
        <f>D17</f>
        <v>18445</v>
      </c>
      <c r="E16" s="19">
        <f>E17</f>
        <v>7655</v>
      </c>
      <c r="F16" s="10">
        <f t="shared" si="0"/>
        <v>41.50176199512063</v>
      </c>
    </row>
    <row r="17" spans="1:6" ht="15" customHeight="1">
      <c r="A17" s="14"/>
      <c r="B17" s="6"/>
      <c r="C17" s="14" t="s">
        <v>47</v>
      </c>
      <c r="D17" s="15">
        <v>18445</v>
      </c>
      <c r="E17" s="15">
        <v>7655</v>
      </c>
      <c r="F17" s="10">
        <f t="shared" si="0"/>
        <v>41.50176199512063</v>
      </c>
    </row>
    <row r="18" spans="1:6" ht="15" customHeight="1">
      <c r="A18" s="14"/>
      <c r="B18" s="11">
        <v>80195</v>
      </c>
      <c r="C18" s="18" t="s">
        <v>29</v>
      </c>
      <c r="D18" s="19">
        <f>D19</f>
        <v>47718</v>
      </c>
      <c r="E18" s="19">
        <f>E19</f>
        <v>45960</v>
      </c>
      <c r="F18" s="10">
        <f t="shared" si="0"/>
        <v>96.31585565195525</v>
      </c>
    </row>
    <row r="19" spans="1:6" ht="15" customHeight="1">
      <c r="A19" s="14"/>
      <c r="B19" s="6"/>
      <c r="C19" s="14" t="s">
        <v>48</v>
      </c>
      <c r="D19" s="15">
        <v>47718</v>
      </c>
      <c r="E19" s="15">
        <v>45960</v>
      </c>
      <c r="F19" s="10">
        <f t="shared" si="0"/>
        <v>96.31585565195525</v>
      </c>
    </row>
    <row r="20" spans="1:6" ht="15" customHeight="1">
      <c r="A20" s="31">
        <v>852</v>
      </c>
      <c r="B20" s="31"/>
      <c r="C20" s="17" t="s">
        <v>32</v>
      </c>
      <c r="D20" s="8">
        <f>D21+D23</f>
        <v>288825</v>
      </c>
      <c r="E20" s="8">
        <f>E21+E23</f>
        <v>346728</v>
      </c>
      <c r="F20" s="10">
        <f t="shared" si="0"/>
        <v>120.0477797974552</v>
      </c>
    </row>
    <row r="21" spans="1:6" ht="15" customHeight="1">
      <c r="A21" s="14"/>
      <c r="B21" s="11">
        <v>85201</v>
      </c>
      <c r="C21" s="18" t="s">
        <v>33</v>
      </c>
      <c r="D21" s="19">
        <f>D22</f>
        <v>48825</v>
      </c>
      <c r="E21" s="19">
        <f>E22</f>
        <v>106728</v>
      </c>
      <c r="F21" s="10">
        <f t="shared" si="0"/>
        <v>218.59293394777265</v>
      </c>
    </row>
    <row r="22" spans="1:6" ht="15" customHeight="1">
      <c r="A22" s="14"/>
      <c r="B22" s="6"/>
      <c r="C22" s="14" t="s">
        <v>48</v>
      </c>
      <c r="D22" s="15">
        <v>48825</v>
      </c>
      <c r="E22" s="15">
        <v>106728</v>
      </c>
      <c r="F22" s="10">
        <f t="shared" si="0"/>
        <v>218.59293394777265</v>
      </c>
    </row>
    <row r="23" spans="1:6" ht="15" customHeight="1">
      <c r="A23" s="14"/>
      <c r="B23" s="11">
        <v>85204</v>
      </c>
      <c r="C23" s="18" t="s">
        <v>34</v>
      </c>
      <c r="D23" s="19">
        <f>D24</f>
        <v>240000</v>
      </c>
      <c r="E23" s="19">
        <f>E24</f>
        <v>240000</v>
      </c>
      <c r="F23" s="10">
        <f t="shared" si="0"/>
        <v>100</v>
      </c>
    </row>
    <row r="24" spans="1:6" ht="15" customHeight="1">
      <c r="A24" s="14"/>
      <c r="B24" s="6"/>
      <c r="C24" s="14" t="s">
        <v>48</v>
      </c>
      <c r="D24" s="15">
        <v>240000</v>
      </c>
      <c r="E24" s="15">
        <v>240000</v>
      </c>
      <c r="F24" s="10">
        <f t="shared" si="0"/>
        <v>100</v>
      </c>
    </row>
    <row r="25" spans="1:6" ht="15" customHeight="1">
      <c r="A25" s="31" t="s">
        <v>17</v>
      </c>
      <c r="B25" s="6"/>
      <c r="C25" s="17" t="s">
        <v>8</v>
      </c>
      <c r="D25" s="8">
        <f>D26</f>
        <v>1828460</v>
      </c>
      <c r="E25" s="8">
        <f>E26</f>
        <v>1828460</v>
      </c>
      <c r="F25" s="10">
        <f t="shared" si="0"/>
        <v>100</v>
      </c>
    </row>
    <row r="26" spans="1:6" ht="15" customHeight="1">
      <c r="A26" s="31"/>
      <c r="B26" s="11" t="s">
        <v>18</v>
      </c>
      <c r="C26" s="18" t="s">
        <v>9</v>
      </c>
      <c r="D26" s="19">
        <f>D27</f>
        <v>1828460</v>
      </c>
      <c r="E26" s="19">
        <f>E27</f>
        <v>1828460</v>
      </c>
      <c r="F26" s="10">
        <f t="shared" si="0"/>
        <v>100</v>
      </c>
    </row>
    <row r="27" spans="1:6" ht="15" customHeight="1">
      <c r="A27" s="31"/>
      <c r="B27" s="6"/>
      <c r="C27" s="14" t="s">
        <v>48</v>
      </c>
      <c r="D27" s="15">
        <v>1828460</v>
      </c>
      <c r="E27" s="15">
        <v>1828460</v>
      </c>
      <c r="F27" s="10">
        <f t="shared" si="0"/>
        <v>100</v>
      </c>
    </row>
    <row r="28" spans="1:6" ht="15" customHeight="1">
      <c r="A28" s="31"/>
      <c r="B28" s="6"/>
      <c r="C28" s="14" t="s">
        <v>50</v>
      </c>
      <c r="D28" s="15">
        <v>1584406</v>
      </c>
      <c r="E28" s="15">
        <v>1584406</v>
      </c>
      <c r="F28" s="10">
        <f t="shared" si="0"/>
        <v>100</v>
      </c>
    </row>
    <row r="29" spans="1:6" ht="15" customHeight="1">
      <c r="A29" s="31" t="s">
        <v>19</v>
      </c>
      <c r="B29" s="6"/>
      <c r="C29" s="17" t="s">
        <v>10</v>
      </c>
      <c r="D29" s="8">
        <f>D30+D36+D33</f>
        <v>404271</v>
      </c>
      <c r="E29" s="8">
        <f>E30+E36+E33</f>
        <v>351369</v>
      </c>
      <c r="F29" s="10">
        <f t="shared" si="0"/>
        <v>86.91422337986154</v>
      </c>
    </row>
    <row r="30" spans="1:6" ht="15" customHeight="1">
      <c r="A30" s="31"/>
      <c r="B30" s="11" t="s">
        <v>20</v>
      </c>
      <c r="C30" s="18" t="s">
        <v>11</v>
      </c>
      <c r="D30" s="19">
        <f>D31</f>
        <v>325534</v>
      </c>
      <c r="E30" s="19">
        <f>E31</f>
        <v>300720</v>
      </c>
      <c r="F30" s="10">
        <f t="shared" si="0"/>
        <v>92.37744751700284</v>
      </c>
    </row>
    <row r="31" spans="1:6" ht="15" customHeight="1">
      <c r="A31" s="31"/>
      <c r="B31" s="6"/>
      <c r="C31" s="14" t="s">
        <v>48</v>
      </c>
      <c r="D31" s="15">
        <v>325534</v>
      </c>
      <c r="E31" s="15">
        <v>300720</v>
      </c>
      <c r="F31" s="10">
        <f t="shared" si="0"/>
        <v>92.37744751700284</v>
      </c>
    </row>
    <row r="32" spans="1:6" ht="13.5" customHeight="1">
      <c r="A32" s="14"/>
      <c r="B32" s="6"/>
      <c r="C32" s="14" t="s">
        <v>50</v>
      </c>
      <c r="D32" s="15">
        <v>227460</v>
      </c>
      <c r="E32" s="15">
        <v>115396</v>
      </c>
      <c r="F32" s="10">
        <f t="shared" si="0"/>
        <v>50.732436472346784</v>
      </c>
    </row>
    <row r="33" spans="1:6" ht="13.5" customHeight="1">
      <c r="A33" s="14"/>
      <c r="B33" s="11">
        <v>85410</v>
      </c>
      <c r="C33" s="18" t="s">
        <v>64</v>
      </c>
      <c r="D33" s="15">
        <f>D34</f>
        <v>74369</v>
      </c>
      <c r="E33" s="15">
        <f>E34</f>
        <v>46281</v>
      </c>
      <c r="F33" s="10">
        <f t="shared" si="0"/>
        <v>62.231574984200414</v>
      </c>
    </row>
    <row r="34" spans="1:6" ht="13.5" customHeight="1">
      <c r="A34" s="14"/>
      <c r="B34" s="6"/>
      <c r="C34" s="14" t="s">
        <v>48</v>
      </c>
      <c r="D34" s="15">
        <v>74369</v>
      </c>
      <c r="E34" s="15">
        <v>46281</v>
      </c>
      <c r="F34" s="10">
        <f t="shared" si="0"/>
        <v>62.231574984200414</v>
      </c>
    </row>
    <row r="35" spans="1:6" ht="13.5" customHeight="1">
      <c r="A35" s="14"/>
      <c r="B35" s="6"/>
      <c r="C35" s="14" t="s">
        <v>50</v>
      </c>
      <c r="D35" s="15">
        <v>47580</v>
      </c>
      <c r="E35" s="15">
        <v>46281</v>
      </c>
      <c r="F35" s="10">
        <f t="shared" si="0"/>
        <v>97.26986128625474</v>
      </c>
    </row>
    <row r="36" spans="1:6" ht="15" customHeight="1">
      <c r="A36" s="14"/>
      <c r="B36" s="11">
        <v>85415</v>
      </c>
      <c r="C36" s="18" t="s">
        <v>28</v>
      </c>
      <c r="D36" s="19">
        <f>D37</f>
        <v>4368</v>
      </c>
      <c r="E36" s="19">
        <f>E37</f>
        <v>4368</v>
      </c>
      <c r="F36" s="10">
        <f t="shared" si="0"/>
        <v>100</v>
      </c>
    </row>
    <row r="37" spans="1:6" ht="15" customHeight="1">
      <c r="A37" s="14"/>
      <c r="B37" s="6"/>
      <c r="C37" s="14" t="s">
        <v>48</v>
      </c>
      <c r="D37" s="15">
        <v>4368</v>
      </c>
      <c r="E37" s="15">
        <v>4368</v>
      </c>
      <c r="F37" s="10">
        <f t="shared" si="0"/>
        <v>100</v>
      </c>
    </row>
    <row r="38" spans="1:6" ht="15" customHeight="1">
      <c r="A38" s="14"/>
      <c r="B38" s="6"/>
      <c r="C38" s="17" t="s">
        <v>25</v>
      </c>
      <c r="D38" s="8">
        <f>D9+D20+D25+D29+D6+D3</f>
        <v>6760996</v>
      </c>
      <c r="E38" s="8">
        <f>E9+E20+E25+E29+E6+E3</f>
        <v>6672578</v>
      </c>
      <c r="F38" s="10">
        <f t="shared" si="0"/>
        <v>98.69223410278603</v>
      </c>
    </row>
    <row r="39" spans="1:6" ht="15" customHeight="1">
      <c r="A39" s="14"/>
      <c r="B39" s="6"/>
      <c r="C39" s="14" t="s">
        <v>47</v>
      </c>
      <c r="D39" s="15">
        <f>D11+D15+D17+D19+D22+D24+D27+D31+D8+D37+D34</f>
        <v>6659996</v>
      </c>
      <c r="E39" s="15">
        <f>E11+E15+E17+E19+E22+E24+E27+E31+E8+E37+E34</f>
        <v>6571831</v>
      </c>
      <c r="F39" s="10">
        <f t="shared" si="0"/>
        <v>98.67620040612637</v>
      </c>
    </row>
    <row r="40" spans="1:6" ht="15" customHeight="1">
      <c r="A40" s="14"/>
      <c r="B40" s="6"/>
      <c r="C40" s="14" t="s">
        <v>49</v>
      </c>
      <c r="D40" s="15">
        <f>D5+D12</f>
        <v>101000</v>
      </c>
      <c r="E40" s="15">
        <f>E5+E12</f>
        <v>100747</v>
      </c>
      <c r="F40" s="10">
        <f t="shared" si="0"/>
        <v>99.74950495049505</v>
      </c>
    </row>
    <row r="41" spans="1:6" ht="15" customHeight="1">
      <c r="A41" s="14"/>
      <c r="B41" s="6"/>
      <c r="C41" s="14" t="s">
        <v>50</v>
      </c>
      <c r="D41" s="15">
        <f>D13+D28+D32+D35</f>
        <v>5172035</v>
      </c>
      <c r="E41" s="15">
        <f>E13+E28+E32+E35</f>
        <v>5017822</v>
      </c>
      <c r="F41" s="10">
        <f t="shared" si="0"/>
        <v>97.0183303090563</v>
      </c>
    </row>
    <row r="42" ht="12.75">
      <c r="B42" s="32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2014-03-24T14:23:41Z</cp:lastPrinted>
  <dcterms:created xsi:type="dcterms:W3CDTF">2005-11-09T10:48:07Z</dcterms:created>
  <dcterms:modified xsi:type="dcterms:W3CDTF">2014-04-02T09:52:51Z</dcterms:modified>
  <cp:category/>
  <cp:version/>
  <cp:contentType/>
  <cp:contentStatus/>
</cp:coreProperties>
</file>