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<sst xmlns="http://schemas.openxmlformats.org/spreadsheetml/2006/main" count="178" uniqueCount="96">
  <si>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</si>
  <si>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</si>
  <si>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</si>
  <si>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</si>
  <si>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</si>
  <si>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</si>
  <si>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</si>
  <si>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</si>
  <si>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</si>
  <si>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</si>
  <si>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</si>
  <si>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</si>
  <si>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</si>
  <si>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</si>
  <si>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Nadzór budowlany</t>
  </si>
  <si>
    <t>ADMINISTRACJA  PUBLICZNA</t>
  </si>
  <si>
    <t>Urzędy wojewódzkie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</si>
  <si>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</si>
  <si>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</si>
  <si>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</si>
  <si>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</si>
  <si>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</si>
  <si>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</si>
  <si>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</si>
  <si>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</si>
  <si>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</si>
  <si>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</si>
  <si>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</si>
  <si>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</si>
  <si>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</si>
  <si>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71015</t>
  </si>
  <si>
    <t>750</t>
  </si>
  <si>
    <t>75011</t>
  </si>
  <si>
    <t>851</t>
  </si>
  <si>
    <t>85156</t>
  </si>
  <si>
    <t>7</t>
  </si>
  <si>
    <t>010</t>
  </si>
  <si>
    <t>01005</t>
  </si>
  <si>
    <t>2110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</si>
  <si>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</si>
  <si>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</si>
  <si>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</si>
  <si>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</si>
  <si>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</si>
  <si>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</si>
  <si>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</si>
  <si>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</si>
  <si>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</si>
  <si>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</si>
  <si>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</si>
  <si>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</si>
  <si>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</si>
  <si>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</si>
  <si>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</si>
  <si>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</si>
  <si>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</si>
  <si>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</si>
  <si>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</si>
  <si>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</si>
  <si>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</si>
  <si>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</si>
  <si>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</si>
  <si>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</si>
  <si>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</si>
  <si>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</si>
  <si>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</si>
  <si>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</si>
  <si>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</si>
  <si>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</si>
  <si>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</si>
  <si>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</si>
  <si>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</si>
  <si>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</si>
  <si>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</si>
  <si>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</si>
  <si>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</si>
  <si>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</si>
  <si>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</si>
  <si>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</si>
  <si>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Plan na 2011 r.</t>
  </si>
  <si>
    <t>Wykonanie na 31.12.2011.</t>
  </si>
  <si>
    <t>w tym: dochody majątkowe</t>
  </si>
  <si>
    <t>O570</t>
  </si>
  <si>
    <t>Grzywny,mandaty i inne kary pieniężne od osób fizycznych</t>
  </si>
  <si>
    <t xml:space="preserve">                         - wydatki majątkowe</t>
  </si>
  <si>
    <t>Tabela Nr 5</t>
  </si>
  <si>
    <r>
      <t xml:space="preserve">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</si>
  <si>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Opracowania geodezyjne i kartograficzne</t>
  </si>
  <si>
    <t>(kol.5:4)</t>
  </si>
  <si>
    <t>2013 rok</t>
  </si>
  <si>
    <t>31.12.2013</t>
  </si>
  <si>
    <t>Dotacje celowe otrzymane z budżetu państwa na inwestycje i zakupy inwestycyjne z zakresu administracji rządowej oraz inne zadania  zlecone ustawami  realizowane przez powiat</t>
  </si>
  <si>
    <t xml:space="preserve"> - wydatki majątkowe</t>
  </si>
  <si>
    <t>WYKONANIE PLANU FINANSOWEGO ZADAŃ Z ZAKRESU ADMINISTRACJI RZĄDOWEJ W   2013 ROKU</t>
  </si>
  <si>
    <t>Plan na 2013 r.</t>
  </si>
  <si>
    <t>Wykonanie na 31.12.2013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</si>
</sst>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5" xfId="0" applyNumberFormat="1" applyFont="1" applyBorder="1" applyAlignment="1">
      <alignment horizontal="center" vertical="top" wrapText="1"/>
    </xf>
    <xf numFmtId="165" fontId="4" fillId="0" borderId="15" xfId="42" applyNumberFormat="1" applyFont="1" applyBorder="1" applyAlignment="1">
      <alignment horizontal="center" vertical="top" wrapText="1"/>
    </xf>
    <xf numFmtId="165" fontId="10" fillId="0" borderId="15" xfId="42" applyNumberFormat="1" applyFont="1" applyBorder="1" applyAlignment="1">
      <alignment horizontal="center" vertical="top" wrapText="1"/>
    </xf>
    <xf numFmtId="165" fontId="10" fillId="0" borderId="16" xfId="42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165" fontId="6" fillId="0" borderId="17" xfId="42" applyNumberFormat="1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165" fontId="1" fillId="0" borderId="12" xfId="42" applyNumberFormat="1" applyFont="1" applyBorder="1" applyAlignment="1">
      <alignment horizontal="center" wrapText="1"/>
    </xf>
    <xf numFmtId="165" fontId="2" fillId="0" borderId="12" xfId="42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165" fontId="4" fillId="0" borderId="16" xfId="0" applyNumberFormat="1" applyFont="1" applyBorder="1" applyAlignment="1">
      <alignment horizontal="center"/>
    </xf>
    <xf numFmtId="165" fontId="4" fillId="0" borderId="15" xfId="42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43" fontId="5" fillId="0" borderId="15" xfId="42" applyNumberFormat="1" applyFont="1" applyBorder="1" applyAlignment="1">
      <alignment wrapText="1"/>
    </xf>
    <xf numFmtId="43" fontId="5" fillId="0" borderId="16" xfId="42" applyNumberFormat="1" applyFont="1" applyBorder="1" applyAlignment="1">
      <alignment wrapText="1"/>
    </xf>
    <xf numFmtId="43" fontId="5" fillId="0" borderId="17" xfId="42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2">
      <selection activeCell="E32" sqref="E32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</cols>
  <sheetData>
    <row r="1" ht="12.75" hidden="1"/>
    <row r="2" ht="11.25" customHeight="1">
      <c r="G2" s="82" t="s">
        <v>85</v>
      </c>
    </row>
    <row r="3" spans="1:8" ht="15.75" customHeight="1">
      <c r="A3" s="92" t="s">
        <v>86</v>
      </c>
      <c r="B3" s="93"/>
      <c r="C3" s="93"/>
      <c r="D3" s="93"/>
      <c r="E3" s="93"/>
      <c r="F3" s="93"/>
      <c r="G3" s="93"/>
      <c r="H3" s="93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5"/>
      <c r="G6" s="100" t="s">
        <v>51</v>
      </c>
      <c r="H6" s="101"/>
    </row>
    <row r="7" spans="1:8" ht="9" customHeight="1" thickBot="1">
      <c r="A7" s="40"/>
      <c r="B7" s="39"/>
      <c r="C7" s="39"/>
      <c r="D7" s="39"/>
      <c r="E7" s="96" t="s">
        <v>94</v>
      </c>
      <c r="F7" s="105" t="s">
        <v>95</v>
      </c>
      <c r="G7" s="102"/>
      <c r="H7" s="103"/>
    </row>
    <row r="8" spans="1:8" ht="15" customHeight="1">
      <c r="A8" s="40" t="s">
        <v>0</v>
      </c>
      <c r="B8" s="39" t="s">
        <v>1</v>
      </c>
      <c r="C8" s="94" t="s">
        <v>2</v>
      </c>
      <c r="D8" s="94" t="s">
        <v>3</v>
      </c>
      <c r="E8" s="96"/>
      <c r="F8" s="105"/>
      <c r="G8" s="98" t="s">
        <v>70</v>
      </c>
      <c r="H8" s="104" t="s">
        <v>52</v>
      </c>
    </row>
    <row r="9" spans="1:8" ht="15" customHeight="1" thickBot="1">
      <c r="A9" s="41"/>
      <c r="B9" s="42"/>
      <c r="C9" s="95"/>
      <c r="D9" s="95"/>
      <c r="E9" s="97"/>
      <c r="F9" s="106"/>
      <c r="G9" s="99"/>
      <c r="H9" s="95"/>
    </row>
    <row r="10" spans="1:8" ht="11.25" customHeight="1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5">
        <v>7</v>
      </c>
      <c r="H10" s="46">
        <v>8</v>
      </c>
    </row>
    <row r="11" spans="1:8" ht="18.75" customHeight="1" thickBot="1">
      <c r="A11" s="43">
        <v>700</v>
      </c>
      <c r="B11" s="10"/>
      <c r="C11" s="10"/>
      <c r="D11" s="10" t="s">
        <v>54</v>
      </c>
      <c r="E11" s="68">
        <f>E12</f>
        <v>1505000</v>
      </c>
      <c r="F11" s="68">
        <f>F12</f>
        <v>1782306</v>
      </c>
      <c r="G11" s="68">
        <f>G12</f>
        <v>1336742</v>
      </c>
      <c r="H11" s="68">
        <f>H12</f>
        <v>445564</v>
      </c>
    </row>
    <row r="12" spans="1:8" ht="17.25" customHeight="1" thickBot="1">
      <c r="A12" s="11"/>
      <c r="B12" s="12">
        <v>70005</v>
      </c>
      <c r="C12" s="12"/>
      <c r="D12" s="12" t="s">
        <v>42</v>
      </c>
      <c r="E12" s="69">
        <f>E13+E15+E16+E17+E19+E14+E20</f>
        <v>1505000</v>
      </c>
      <c r="F12" s="69">
        <f>F21</f>
        <v>1782306</v>
      </c>
      <c r="G12" s="69">
        <f>G21</f>
        <v>1336742</v>
      </c>
      <c r="H12" s="69">
        <f>H21</f>
        <v>445564</v>
      </c>
    </row>
    <row r="13" spans="1:8" ht="30.75" thickBot="1">
      <c r="A13" s="11"/>
      <c r="B13" s="12"/>
      <c r="C13" s="12" t="s">
        <v>60</v>
      </c>
      <c r="D13" s="12" t="s">
        <v>55</v>
      </c>
      <c r="E13" s="86">
        <v>1187000</v>
      </c>
      <c r="F13" s="19">
        <v>1133648</v>
      </c>
      <c r="G13" s="80">
        <v>850236</v>
      </c>
      <c r="H13" s="19">
        <v>283412</v>
      </c>
    </row>
    <row r="14" spans="1:8" ht="15.75" thickBot="1">
      <c r="A14" s="11"/>
      <c r="B14" s="12"/>
      <c r="C14" s="12" t="s">
        <v>82</v>
      </c>
      <c r="D14" s="12" t="s">
        <v>83</v>
      </c>
      <c r="E14" s="19">
        <v>0</v>
      </c>
      <c r="F14" s="19">
        <v>0</v>
      </c>
      <c r="G14" s="80">
        <v>0</v>
      </c>
      <c r="H14" s="19">
        <v>0</v>
      </c>
    </row>
    <row r="15" spans="1:8" ht="59.25" customHeight="1" thickBot="1">
      <c r="A15" s="11"/>
      <c r="B15" s="12"/>
      <c r="C15" s="12" t="s">
        <v>61</v>
      </c>
      <c r="D15" s="44" t="s">
        <v>69</v>
      </c>
      <c r="E15" s="19">
        <v>26000</v>
      </c>
      <c r="F15" s="19">
        <v>30324</v>
      </c>
      <c r="G15" s="80">
        <v>22743</v>
      </c>
      <c r="H15" s="19">
        <v>7581</v>
      </c>
    </row>
    <row r="16" spans="1:8" ht="48.75" customHeight="1" thickBot="1">
      <c r="A16" s="11"/>
      <c r="B16" s="12"/>
      <c r="C16" s="12" t="s">
        <v>62</v>
      </c>
      <c r="D16" s="12" t="s">
        <v>56</v>
      </c>
      <c r="E16" s="19">
        <v>55000</v>
      </c>
      <c r="F16" s="19">
        <v>548579</v>
      </c>
      <c r="G16" s="80">
        <v>411434</v>
      </c>
      <c r="H16" s="19">
        <v>137145</v>
      </c>
    </row>
    <row r="17" spans="1:8" ht="33" customHeight="1" thickBot="1">
      <c r="A17" s="11"/>
      <c r="B17" s="12"/>
      <c r="C17" s="12" t="s">
        <v>63</v>
      </c>
      <c r="D17" s="12" t="s">
        <v>57</v>
      </c>
      <c r="E17" s="19">
        <v>205000</v>
      </c>
      <c r="F17" s="19">
        <v>57101</v>
      </c>
      <c r="G17" s="80">
        <v>42826</v>
      </c>
      <c r="H17" s="19">
        <v>14275</v>
      </c>
    </row>
    <row r="18" spans="1:8" ht="21" customHeight="1" thickBot="1">
      <c r="A18" s="11"/>
      <c r="B18" s="12"/>
      <c r="C18" s="12" t="s">
        <v>59</v>
      </c>
      <c r="D18" s="12" t="s">
        <v>53</v>
      </c>
      <c r="E18" s="19">
        <v>0</v>
      </c>
      <c r="F18" s="19">
        <v>0</v>
      </c>
      <c r="G18" s="80">
        <v>0</v>
      </c>
      <c r="H18" s="19">
        <v>0</v>
      </c>
    </row>
    <row r="19" spans="1:8" ht="21" customHeight="1" thickBot="1">
      <c r="A19" s="11"/>
      <c r="B19" s="12"/>
      <c r="C19" s="12" t="s">
        <v>66</v>
      </c>
      <c r="D19" s="12" t="s">
        <v>67</v>
      </c>
      <c r="E19" s="19">
        <v>32000</v>
      </c>
      <c r="F19" s="19">
        <v>12593</v>
      </c>
      <c r="G19" s="80">
        <v>9445</v>
      </c>
      <c r="H19" s="19">
        <v>3148</v>
      </c>
    </row>
    <row r="20" spans="1:8" ht="21" customHeight="1" thickBot="1">
      <c r="A20" s="11"/>
      <c r="B20" s="12"/>
      <c r="C20" s="12" t="s">
        <v>74</v>
      </c>
      <c r="D20" s="12" t="s">
        <v>75</v>
      </c>
      <c r="E20" s="19">
        <v>0</v>
      </c>
      <c r="F20" s="19">
        <v>61</v>
      </c>
      <c r="G20" s="80">
        <v>58</v>
      </c>
      <c r="H20" s="19">
        <v>3</v>
      </c>
    </row>
    <row r="21" spans="1:8" ht="15.75" thickBot="1">
      <c r="A21" s="11"/>
      <c r="B21" s="12"/>
      <c r="C21" s="12"/>
      <c r="D21" s="10" t="s">
        <v>58</v>
      </c>
      <c r="E21" s="70">
        <f>SUM(E13:E20)</f>
        <v>1505000</v>
      </c>
      <c r="F21" s="71">
        <f>SUM(F13:F20)</f>
        <v>1782306</v>
      </c>
      <c r="G21" s="81">
        <f>SUM(G13:G20)</f>
        <v>1336742</v>
      </c>
      <c r="H21" s="49">
        <f>SUM(H13:H20)</f>
        <v>445564</v>
      </c>
    </row>
    <row r="22" spans="6:7" ht="15">
      <c r="F22" s="67"/>
      <c r="G22" s="66"/>
    </row>
    <row r="23" ht="12.75">
      <c r="F23" s="66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1">
      <selection activeCell="I33" sqref="I33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09" t="s">
        <v>78</v>
      </c>
      <c r="G1" s="110"/>
    </row>
    <row r="2" spans="2:7" ht="12.75">
      <c r="B2" s="112" t="s">
        <v>93</v>
      </c>
      <c r="C2" s="112"/>
      <c r="D2" s="112"/>
      <c r="E2" s="112"/>
      <c r="F2" s="112"/>
      <c r="G2" s="112"/>
    </row>
    <row r="3" spans="1:7" ht="13.5" thickBot="1">
      <c r="A3" s="107" t="s">
        <v>65</v>
      </c>
      <c r="B3" s="108"/>
      <c r="C3" s="108"/>
      <c r="D3" s="108"/>
      <c r="F3" s="111"/>
      <c r="G3" s="111"/>
    </row>
    <row r="4" spans="1:7" ht="16.5" customHeight="1">
      <c r="A4" s="2" t="s">
        <v>0</v>
      </c>
      <c r="B4" s="5" t="s">
        <v>1</v>
      </c>
      <c r="C4" s="5" t="s">
        <v>2</v>
      </c>
      <c r="D4" s="5" t="s">
        <v>3</v>
      </c>
      <c r="E4" s="1" t="s">
        <v>4</v>
      </c>
      <c r="F4" s="5" t="s">
        <v>73</v>
      </c>
      <c r="G4" s="5" t="s">
        <v>5</v>
      </c>
    </row>
    <row r="5" spans="1:7" ht="18" customHeight="1" thickBot="1">
      <c r="A5" s="3"/>
      <c r="B5" s="6"/>
      <c r="C5" s="6"/>
      <c r="D5" s="6"/>
      <c r="E5" s="8" t="s">
        <v>89</v>
      </c>
      <c r="F5" s="7" t="s">
        <v>90</v>
      </c>
      <c r="G5" s="7" t="s">
        <v>6</v>
      </c>
    </row>
    <row r="6" spans="1:7" ht="15.75" thickBot="1">
      <c r="A6" s="8" t="s">
        <v>20</v>
      </c>
      <c r="B6" s="7" t="s">
        <v>21</v>
      </c>
      <c r="C6" s="7" t="s">
        <v>22</v>
      </c>
      <c r="D6" s="7" t="s">
        <v>23</v>
      </c>
      <c r="E6" s="7">
        <v>5</v>
      </c>
      <c r="F6" s="7" t="s">
        <v>25</v>
      </c>
      <c r="G6" s="7" t="s">
        <v>35</v>
      </c>
    </row>
    <row r="7" spans="1:7" ht="15" customHeight="1" thickBot="1">
      <c r="A7" s="9" t="s">
        <v>36</v>
      </c>
      <c r="B7" s="10"/>
      <c r="C7" s="10"/>
      <c r="D7" s="10" t="s">
        <v>7</v>
      </c>
      <c r="E7" s="18">
        <f>E8</f>
        <v>1970</v>
      </c>
      <c r="F7" s="18">
        <f>F8</f>
        <v>1968</v>
      </c>
      <c r="G7" s="53">
        <f>((F7/E7)*100)</f>
        <v>99.8984771573604</v>
      </c>
    </row>
    <row r="8" spans="1:7" ht="15.75" customHeight="1" thickBot="1">
      <c r="A8" s="11"/>
      <c r="B8" s="12" t="s">
        <v>37</v>
      </c>
      <c r="C8" s="12"/>
      <c r="D8" s="12" t="s">
        <v>8</v>
      </c>
      <c r="E8" s="19">
        <f>E9</f>
        <v>1970</v>
      </c>
      <c r="F8" s="19">
        <f>F9</f>
        <v>1968</v>
      </c>
      <c r="G8" s="54">
        <f aca="true" t="shared" si="0" ref="G8:G20">((F8/E8)*100)</f>
        <v>99.8984771573604</v>
      </c>
    </row>
    <row r="9" spans="1:7" ht="43.5" customHeight="1" thickBot="1">
      <c r="A9" s="15"/>
      <c r="B9" s="15"/>
      <c r="C9" s="15" t="s">
        <v>38</v>
      </c>
      <c r="D9" s="15" t="s">
        <v>9</v>
      </c>
      <c r="E9" s="51">
        <v>1970</v>
      </c>
      <c r="F9" s="51">
        <v>1968</v>
      </c>
      <c r="G9" s="54">
        <f t="shared" si="0"/>
        <v>99.8984771573604</v>
      </c>
    </row>
    <row r="10" spans="1:7" ht="15" thickBot="1">
      <c r="A10" s="16" t="s">
        <v>26</v>
      </c>
      <c r="B10" s="17"/>
      <c r="C10" s="17"/>
      <c r="D10" s="17" t="s">
        <v>10</v>
      </c>
      <c r="E10" s="48">
        <f>E11</f>
        <v>241619</v>
      </c>
      <c r="F10" s="48">
        <f>F11</f>
        <v>239107</v>
      </c>
      <c r="G10" s="53">
        <f t="shared" si="0"/>
        <v>98.96034666147943</v>
      </c>
    </row>
    <row r="11" spans="1:7" ht="15.75" thickBot="1">
      <c r="A11" s="11"/>
      <c r="B11" s="12" t="s">
        <v>27</v>
      </c>
      <c r="C11" s="12"/>
      <c r="D11" s="12" t="s">
        <v>11</v>
      </c>
      <c r="E11" s="19">
        <f>E12+E13</f>
        <v>241619</v>
      </c>
      <c r="F11" s="19">
        <f>F12+F13</f>
        <v>239107</v>
      </c>
      <c r="G11" s="54">
        <f t="shared" si="0"/>
        <v>98.96034666147943</v>
      </c>
    </row>
    <row r="12" spans="1:7" ht="44.25" customHeight="1" thickBot="1">
      <c r="A12" s="15"/>
      <c r="B12" s="15"/>
      <c r="C12" s="15" t="s">
        <v>38</v>
      </c>
      <c r="D12" s="13" t="s">
        <v>9</v>
      </c>
      <c r="E12" s="51">
        <v>223619</v>
      </c>
      <c r="F12" s="51">
        <v>222147</v>
      </c>
      <c r="G12" s="54">
        <f t="shared" si="0"/>
        <v>99.34173750888789</v>
      </c>
    </row>
    <row r="13" spans="1:7" ht="44.25" customHeight="1" thickBot="1">
      <c r="A13" s="15"/>
      <c r="B13" s="63"/>
      <c r="C13" s="63">
        <v>6410</v>
      </c>
      <c r="D13" s="84" t="s">
        <v>91</v>
      </c>
      <c r="E13" s="52">
        <v>18000</v>
      </c>
      <c r="F13" s="64">
        <v>16960</v>
      </c>
      <c r="G13" s="54">
        <f t="shared" si="0"/>
        <v>94.22222222222221</v>
      </c>
    </row>
    <row r="14" spans="1:7" ht="15" thickBot="1">
      <c r="A14" s="16" t="s">
        <v>28</v>
      </c>
      <c r="B14" s="17"/>
      <c r="C14" s="17"/>
      <c r="D14" s="17" t="s">
        <v>12</v>
      </c>
      <c r="E14" s="48">
        <f>E15+E17+E21+E19</f>
        <v>665481</v>
      </c>
      <c r="F14" s="48">
        <f>F15+F17+F21+F19</f>
        <v>665440</v>
      </c>
      <c r="G14" s="53">
        <f t="shared" si="0"/>
        <v>99.9938390427375</v>
      </c>
    </row>
    <row r="15" spans="1:7" ht="15.75" thickBot="1">
      <c r="A15" s="9"/>
      <c r="B15" s="47">
        <v>71012</v>
      </c>
      <c r="C15" s="10"/>
      <c r="D15" s="12" t="s">
        <v>64</v>
      </c>
      <c r="E15" s="19">
        <f>E16</f>
        <v>102000</v>
      </c>
      <c r="F15" s="19">
        <f>F16</f>
        <v>102000</v>
      </c>
      <c r="G15" s="54">
        <f t="shared" si="0"/>
        <v>100</v>
      </c>
    </row>
    <row r="16" spans="1:7" ht="45.75" thickBot="1">
      <c r="A16" s="16"/>
      <c r="B16" s="17"/>
      <c r="C16" s="14">
        <v>2110</v>
      </c>
      <c r="D16" s="13" t="s">
        <v>9</v>
      </c>
      <c r="E16" s="34">
        <v>102000</v>
      </c>
      <c r="F16" s="34">
        <v>102000</v>
      </c>
      <c r="G16" s="54">
        <f t="shared" si="0"/>
        <v>100</v>
      </c>
    </row>
    <row r="17" spans="1:7" ht="18" customHeight="1" thickBot="1">
      <c r="A17" s="11"/>
      <c r="B17" s="12" t="s">
        <v>29</v>
      </c>
      <c r="C17" s="12"/>
      <c r="D17" s="12" t="s">
        <v>13</v>
      </c>
      <c r="E17" s="19">
        <f>E18</f>
        <v>148500</v>
      </c>
      <c r="F17" s="19">
        <f>F18</f>
        <v>148464</v>
      </c>
      <c r="G17" s="54">
        <f t="shared" si="0"/>
        <v>99.97575757575757</v>
      </c>
    </row>
    <row r="18" spans="1:7" ht="44.25" customHeight="1" thickBot="1">
      <c r="A18" s="13"/>
      <c r="B18" s="13"/>
      <c r="C18" s="13" t="s">
        <v>38</v>
      </c>
      <c r="D18" s="13" t="s">
        <v>9</v>
      </c>
      <c r="E18" s="52">
        <v>148500</v>
      </c>
      <c r="F18" s="52">
        <v>148464</v>
      </c>
      <c r="G18" s="73">
        <f t="shared" si="0"/>
        <v>99.97575757575757</v>
      </c>
    </row>
    <row r="19" spans="1:7" ht="16.5" customHeight="1" thickBot="1">
      <c r="A19" s="13"/>
      <c r="B19" s="83">
        <v>71014</v>
      </c>
      <c r="C19" s="14"/>
      <c r="D19" s="31" t="s">
        <v>87</v>
      </c>
      <c r="E19" s="34">
        <f>E20</f>
        <v>46451</v>
      </c>
      <c r="F19" s="34">
        <f>F20</f>
        <v>46451</v>
      </c>
      <c r="G19" s="73">
        <f t="shared" si="0"/>
        <v>100</v>
      </c>
    </row>
    <row r="20" spans="1:7" ht="44.25" customHeight="1" thickBot="1">
      <c r="A20" s="13"/>
      <c r="B20" s="14"/>
      <c r="C20" s="14">
        <v>2110</v>
      </c>
      <c r="D20" s="13" t="s">
        <v>9</v>
      </c>
      <c r="E20" s="34">
        <v>46451</v>
      </c>
      <c r="F20" s="34">
        <v>46451</v>
      </c>
      <c r="G20" s="73">
        <f t="shared" si="0"/>
        <v>100</v>
      </c>
    </row>
    <row r="21" spans="1:7" ht="15.75" thickBot="1">
      <c r="A21" s="13"/>
      <c r="B21" s="14" t="s">
        <v>30</v>
      </c>
      <c r="C21" s="14"/>
      <c r="D21" s="14" t="s">
        <v>14</v>
      </c>
      <c r="E21" s="34">
        <f>E22</f>
        <v>368530</v>
      </c>
      <c r="F21" s="34">
        <f>F22</f>
        <v>368525</v>
      </c>
      <c r="G21" s="55">
        <f aca="true" t="shared" si="1" ref="G21:G33">((F21/E21)*100)</f>
        <v>99.99864325835075</v>
      </c>
    </row>
    <row r="22" spans="1:7" ht="45" customHeight="1" thickBot="1">
      <c r="A22" s="13"/>
      <c r="B22" s="13"/>
      <c r="C22" s="13" t="s">
        <v>38</v>
      </c>
      <c r="D22" s="13" t="s">
        <v>9</v>
      </c>
      <c r="E22" s="52">
        <v>368530</v>
      </c>
      <c r="F22" s="52">
        <v>368525</v>
      </c>
      <c r="G22" s="55">
        <f t="shared" si="1"/>
        <v>99.99864325835075</v>
      </c>
    </row>
    <row r="23" spans="1:7" ht="15" thickBot="1">
      <c r="A23" s="16" t="s">
        <v>31</v>
      </c>
      <c r="B23" s="17"/>
      <c r="C23" s="17"/>
      <c r="D23" s="17" t="s">
        <v>15</v>
      </c>
      <c r="E23" s="48">
        <f>E24</f>
        <v>159229</v>
      </c>
      <c r="F23" s="48">
        <f>F24</f>
        <v>159229</v>
      </c>
      <c r="G23" s="60">
        <f t="shared" si="1"/>
        <v>100</v>
      </c>
    </row>
    <row r="24" spans="1:7" ht="18" customHeight="1" thickBot="1">
      <c r="A24" s="13"/>
      <c r="B24" s="13" t="s">
        <v>32</v>
      </c>
      <c r="C24" s="13"/>
      <c r="D24" s="13" t="s">
        <v>16</v>
      </c>
      <c r="E24" s="52">
        <f>E25</f>
        <v>159229</v>
      </c>
      <c r="F24" s="52">
        <f>F25</f>
        <v>159229</v>
      </c>
      <c r="G24" s="73">
        <f t="shared" si="1"/>
        <v>100</v>
      </c>
    </row>
    <row r="25" spans="1:7" ht="45.75" customHeight="1" thickBot="1">
      <c r="A25" s="15"/>
      <c r="B25" s="15"/>
      <c r="C25" s="15" t="s">
        <v>38</v>
      </c>
      <c r="D25" s="15" t="s">
        <v>9</v>
      </c>
      <c r="E25" s="51">
        <v>159229</v>
      </c>
      <c r="F25" s="51">
        <v>159229</v>
      </c>
      <c r="G25" s="55">
        <f t="shared" si="1"/>
        <v>100</v>
      </c>
    </row>
    <row r="26" spans="1:7" s="65" customFormat="1" ht="18" customHeight="1" thickBot="1">
      <c r="A26" s="16">
        <v>754</v>
      </c>
      <c r="B26" s="16"/>
      <c r="C26" s="16"/>
      <c r="D26" s="72" t="s">
        <v>76</v>
      </c>
      <c r="E26" s="62">
        <f>E27</f>
        <v>3000</v>
      </c>
      <c r="F26" s="62">
        <f>F27</f>
        <v>3000</v>
      </c>
      <c r="G26" s="87">
        <f t="shared" si="1"/>
        <v>100</v>
      </c>
    </row>
    <row r="27" spans="1:7" ht="18" customHeight="1" thickBot="1">
      <c r="A27" s="15"/>
      <c r="B27" s="63">
        <v>75414</v>
      </c>
      <c r="C27" s="63"/>
      <c r="D27" s="32" t="s">
        <v>77</v>
      </c>
      <c r="E27" s="64">
        <f>E28</f>
        <v>3000</v>
      </c>
      <c r="F27" s="64">
        <f>F28</f>
        <v>3000</v>
      </c>
      <c r="G27" s="55">
        <f t="shared" si="1"/>
        <v>100</v>
      </c>
    </row>
    <row r="28" spans="1:7" ht="47.25" customHeight="1" thickBot="1">
      <c r="A28" s="15"/>
      <c r="B28" s="63"/>
      <c r="C28" s="15" t="s">
        <v>38</v>
      </c>
      <c r="D28" s="15" t="s">
        <v>9</v>
      </c>
      <c r="E28" s="64">
        <v>3000</v>
      </c>
      <c r="F28" s="64">
        <v>3000</v>
      </c>
      <c r="G28" s="55">
        <f t="shared" si="1"/>
        <v>100</v>
      </c>
    </row>
    <row r="29" spans="1:7" ht="15" thickBot="1">
      <c r="A29" s="16" t="s">
        <v>33</v>
      </c>
      <c r="B29" s="17"/>
      <c r="C29" s="17"/>
      <c r="D29" s="17" t="s">
        <v>17</v>
      </c>
      <c r="E29" s="48">
        <f>E30</f>
        <v>4717757</v>
      </c>
      <c r="F29" s="48">
        <f>F30</f>
        <v>4705891</v>
      </c>
      <c r="G29" s="88">
        <f t="shared" si="1"/>
        <v>99.74848217065863</v>
      </c>
    </row>
    <row r="30" spans="1:7" ht="30.75" customHeight="1" thickBot="1">
      <c r="A30" s="13"/>
      <c r="B30" s="13" t="s">
        <v>34</v>
      </c>
      <c r="C30" s="13"/>
      <c r="D30" s="13" t="s">
        <v>18</v>
      </c>
      <c r="E30" s="52">
        <f>E31</f>
        <v>4717757</v>
      </c>
      <c r="F30" s="52">
        <f>F31</f>
        <v>4705891</v>
      </c>
      <c r="G30" s="55">
        <f t="shared" si="1"/>
        <v>99.74848217065863</v>
      </c>
    </row>
    <row r="31" spans="1:7" ht="43.5" customHeight="1" thickBot="1">
      <c r="A31" s="15"/>
      <c r="B31" s="15"/>
      <c r="C31" s="15" t="s">
        <v>38</v>
      </c>
      <c r="D31" s="15" t="s">
        <v>9</v>
      </c>
      <c r="E31" s="51">
        <v>4717757</v>
      </c>
      <c r="F31" s="51">
        <v>4705891</v>
      </c>
      <c r="G31" s="55">
        <f t="shared" si="1"/>
        <v>99.74848217065863</v>
      </c>
    </row>
    <row r="32" spans="1:7" ht="15.75" thickBot="1">
      <c r="A32" s="13"/>
      <c r="B32" s="14"/>
      <c r="C32" s="14"/>
      <c r="D32" s="17" t="s">
        <v>19</v>
      </c>
      <c r="E32" s="48">
        <f>E7+E10+E14+E23+E26+E29</f>
        <v>5789056</v>
      </c>
      <c r="F32" s="48">
        <f>F7+F10+F14+F23+F26+F29</f>
        <v>5774635</v>
      </c>
      <c r="G32" s="88">
        <f t="shared" si="1"/>
        <v>99.75089202799214</v>
      </c>
    </row>
    <row r="33" spans="1:7" ht="15" thickBot="1">
      <c r="A33" s="78"/>
      <c r="B33" s="78"/>
      <c r="C33" s="78"/>
      <c r="D33" s="79" t="s">
        <v>81</v>
      </c>
      <c r="E33" s="85">
        <f>E13</f>
        <v>18000</v>
      </c>
      <c r="F33" s="85">
        <f>F13</f>
        <v>16960</v>
      </c>
      <c r="G33" s="88">
        <f t="shared" si="1"/>
        <v>94.22222222222221</v>
      </c>
    </row>
  </sheetData>
  <sheetProtection/>
  <mergeCells count="4">
    <mergeCell ref="A3:D3"/>
    <mergeCell ref="F1:G1"/>
    <mergeCell ref="F3:G3"/>
    <mergeCell ref="B2:G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1">
      <selection activeCell="I36" sqref="I36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92" t="s">
        <v>72</v>
      </c>
      <c r="B1" s="93"/>
      <c r="C1" s="93"/>
    </row>
    <row r="2" ht="13.5" thickBot="1">
      <c r="F2" t="s">
        <v>71</v>
      </c>
    </row>
    <row r="3" spans="1:6" ht="17.25" customHeight="1">
      <c r="A3" s="20"/>
      <c r="B3" s="22"/>
      <c r="C3" s="24"/>
      <c r="D3" s="24"/>
      <c r="E3" s="24"/>
      <c r="F3" s="24"/>
    </row>
    <row r="4" spans="1:6" ht="13.5" customHeight="1">
      <c r="A4" s="21" t="s">
        <v>0</v>
      </c>
      <c r="B4" s="23" t="s">
        <v>1</v>
      </c>
      <c r="C4" s="25" t="s">
        <v>3</v>
      </c>
      <c r="D4" s="25" t="s">
        <v>4</v>
      </c>
      <c r="E4" s="25" t="s">
        <v>73</v>
      </c>
      <c r="F4" s="25" t="s">
        <v>5</v>
      </c>
    </row>
    <row r="5" spans="1:6" ht="16.5" thickBot="1">
      <c r="A5" s="3"/>
      <c r="B5" s="6"/>
      <c r="C5" s="6"/>
      <c r="D5" s="26">
        <v>2013</v>
      </c>
      <c r="E5" s="26" t="s">
        <v>90</v>
      </c>
      <c r="F5" s="26" t="s">
        <v>88</v>
      </c>
    </row>
    <row r="6" spans="1:6" ht="16.5" thickBot="1">
      <c r="A6" s="27" t="s">
        <v>20</v>
      </c>
      <c r="B6" s="26" t="s">
        <v>21</v>
      </c>
      <c r="C6" s="26" t="s">
        <v>22</v>
      </c>
      <c r="D6" s="26">
        <v>4</v>
      </c>
      <c r="E6" s="26" t="s">
        <v>24</v>
      </c>
      <c r="F6" s="26" t="s">
        <v>25</v>
      </c>
    </row>
    <row r="7" spans="1:6" ht="16.5" thickBot="1">
      <c r="A7" s="28" t="s">
        <v>36</v>
      </c>
      <c r="B7" s="29"/>
      <c r="C7" s="29" t="s">
        <v>39</v>
      </c>
      <c r="D7" s="36">
        <f>D8</f>
        <v>1970</v>
      </c>
      <c r="E7" s="36">
        <f>E8</f>
        <v>1968</v>
      </c>
      <c r="F7" s="57">
        <f aca="true" t="shared" si="0" ref="F7:F13">((E7/D7)*100)</f>
        <v>99.8984771573604</v>
      </c>
    </row>
    <row r="8" spans="1:6" ht="16.5" thickBot="1">
      <c r="A8" s="30"/>
      <c r="B8" s="31" t="s">
        <v>37</v>
      </c>
      <c r="C8" s="31" t="s">
        <v>40</v>
      </c>
      <c r="D8" s="37">
        <f>D9</f>
        <v>1970</v>
      </c>
      <c r="E8" s="35">
        <f>E9</f>
        <v>1968</v>
      </c>
      <c r="F8" s="89">
        <f t="shared" si="0"/>
        <v>99.8984771573604</v>
      </c>
    </row>
    <row r="9" spans="1:6" ht="16.5" thickBot="1">
      <c r="A9" s="30"/>
      <c r="B9" s="31"/>
      <c r="C9" s="31" t="s">
        <v>41</v>
      </c>
      <c r="D9" s="37">
        <v>1970</v>
      </c>
      <c r="E9" s="35">
        <v>1968</v>
      </c>
      <c r="F9" s="89">
        <f t="shared" si="0"/>
        <v>99.8984771573604</v>
      </c>
    </row>
    <row r="10" spans="1:6" ht="16.5" thickBot="1">
      <c r="A10" s="28" t="s">
        <v>26</v>
      </c>
      <c r="B10" s="29"/>
      <c r="C10" s="29" t="s">
        <v>10</v>
      </c>
      <c r="D10" s="36">
        <f>D11</f>
        <v>241619</v>
      </c>
      <c r="E10" s="36">
        <f>E11</f>
        <v>239107</v>
      </c>
      <c r="F10" s="57">
        <f t="shared" si="0"/>
        <v>98.96034666147943</v>
      </c>
    </row>
    <row r="11" spans="1:6" ht="16.5" thickBot="1">
      <c r="A11" s="30"/>
      <c r="B11" s="31" t="s">
        <v>27</v>
      </c>
      <c r="C11" s="31" t="s">
        <v>42</v>
      </c>
      <c r="D11" s="37">
        <f>D12+D13</f>
        <v>241619</v>
      </c>
      <c r="E11" s="37">
        <f>E12+E13</f>
        <v>239107</v>
      </c>
      <c r="F11" s="89">
        <f t="shared" si="0"/>
        <v>98.96034666147943</v>
      </c>
    </row>
    <row r="12" spans="1:6" ht="16.5" thickBot="1">
      <c r="A12" s="30"/>
      <c r="B12" s="31"/>
      <c r="C12" s="31" t="s">
        <v>41</v>
      </c>
      <c r="D12" s="37">
        <v>223619</v>
      </c>
      <c r="E12" s="37">
        <v>222148</v>
      </c>
      <c r="F12" s="89">
        <f t="shared" si="0"/>
        <v>99.34218469808022</v>
      </c>
    </row>
    <row r="13" spans="1:6" ht="16.5" thickBot="1">
      <c r="A13" s="30"/>
      <c r="B13" s="31"/>
      <c r="C13" s="31" t="s">
        <v>92</v>
      </c>
      <c r="D13" s="37">
        <v>18000</v>
      </c>
      <c r="E13" s="37">
        <v>16959</v>
      </c>
      <c r="F13" s="89">
        <f t="shared" si="0"/>
        <v>94.21666666666667</v>
      </c>
    </row>
    <row r="14" spans="1:6" ht="16.5" thickBot="1">
      <c r="A14" s="30"/>
      <c r="B14" s="31"/>
      <c r="C14" s="31" t="s">
        <v>43</v>
      </c>
      <c r="D14" s="37">
        <v>0</v>
      </c>
      <c r="E14" s="35">
        <v>0</v>
      </c>
      <c r="F14" s="57">
        <v>0</v>
      </c>
    </row>
    <row r="15" spans="1:6" ht="16.5" thickBot="1">
      <c r="A15" s="28" t="s">
        <v>28</v>
      </c>
      <c r="B15" s="29"/>
      <c r="C15" s="29" t="s">
        <v>44</v>
      </c>
      <c r="D15" s="36">
        <f>D16+D19+D23+D21</f>
        <v>665481</v>
      </c>
      <c r="E15" s="36">
        <f>E16+E19+E23+E21</f>
        <v>665440</v>
      </c>
      <c r="F15" s="57">
        <f aca="true" t="shared" si="1" ref="F15:F37">((E15/D15)*100)</f>
        <v>99.9938390427375</v>
      </c>
    </row>
    <row r="16" spans="1:6" ht="16.5" thickBot="1">
      <c r="A16" s="28"/>
      <c r="B16" s="56">
        <v>71012</v>
      </c>
      <c r="C16" s="31" t="s">
        <v>64</v>
      </c>
      <c r="D16" s="37">
        <f>D17</f>
        <v>102000</v>
      </c>
      <c r="E16" s="37">
        <f>E17</f>
        <v>102000</v>
      </c>
      <c r="F16" s="89">
        <f t="shared" si="1"/>
        <v>100</v>
      </c>
    </row>
    <row r="17" spans="1:6" ht="16.5" thickBot="1">
      <c r="A17" s="28"/>
      <c r="B17" s="29"/>
      <c r="C17" s="31" t="s">
        <v>41</v>
      </c>
      <c r="D17" s="37">
        <v>102000</v>
      </c>
      <c r="E17" s="37">
        <v>102000</v>
      </c>
      <c r="F17" s="89">
        <f t="shared" si="1"/>
        <v>100</v>
      </c>
    </row>
    <row r="18" spans="1:6" ht="16.5" thickBot="1">
      <c r="A18" s="28"/>
      <c r="B18" s="29"/>
      <c r="C18" s="31" t="s">
        <v>43</v>
      </c>
      <c r="D18" s="37">
        <v>102000</v>
      </c>
      <c r="E18" s="37">
        <v>102000</v>
      </c>
      <c r="F18" s="89">
        <f t="shared" si="1"/>
        <v>100</v>
      </c>
    </row>
    <row r="19" spans="1:6" ht="16.5" thickBot="1">
      <c r="A19" s="30"/>
      <c r="B19" s="31" t="s">
        <v>29</v>
      </c>
      <c r="C19" s="31" t="s">
        <v>13</v>
      </c>
      <c r="D19" s="37">
        <f>D20</f>
        <v>148500</v>
      </c>
      <c r="E19" s="37">
        <f>E20</f>
        <v>148464</v>
      </c>
      <c r="F19" s="89">
        <f t="shared" si="1"/>
        <v>99.97575757575757</v>
      </c>
    </row>
    <row r="20" spans="1:6" ht="16.5" thickBot="1">
      <c r="A20" s="30"/>
      <c r="B20" s="31"/>
      <c r="C20" s="31" t="s">
        <v>41</v>
      </c>
      <c r="D20" s="37">
        <v>148500</v>
      </c>
      <c r="E20" s="37">
        <v>148464</v>
      </c>
      <c r="F20" s="89">
        <f t="shared" si="1"/>
        <v>99.97575757575757</v>
      </c>
    </row>
    <row r="21" spans="1:6" ht="16.5" thickBot="1">
      <c r="A21" s="30"/>
      <c r="B21" s="56">
        <v>71014</v>
      </c>
      <c r="C21" s="31" t="s">
        <v>87</v>
      </c>
      <c r="D21" s="37">
        <f>D22</f>
        <v>46451</v>
      </c>
      <c r="E21" s="37">
        <f>E22</f>
        <v>46451</v>
      </c>
      <c r="F21" s="89">
        <f t="shared" si="1"/>
        <v>100</v>
      </c>
    </row>
    <row r="22" spans="1:6" ht="16.5" thickBot="1">
      <c r="A22" s="30"/>
      <c r="B22" s="31"/>
      <c r="C22" s="31" t="s">
        <v>41</v>
      </c>
      <c r="D22" s="37">
        <v>46451</v>
      </c>
      <c r="E22" s="37">
        <v>46451</v>
      </c>
      <c r="F22" s="89">
        <f t="shared" si="1"/>
        <v>100</v>
      </c>
    </row>
    <row r="23" spans="1:6" ht="16.5" thickBot="1">
      <c r="A23" s="30"/>
      <c r="B23" s="31" t="s">
        <v>30</v>
      </c>
      <c r="C23" s="31" t="s">
        <v>45</v>
      </c>
      <c r="D23" s="37">
        <f>D24</f>
        <v>368530</v>
      </c>
      <c r="E23" s="37">
        <f>E24</f>
        <v>368525</v>
      </c>
      <c r="F23" s="89">
        <f t="shared" si="1"/>
        <v>99.99864325835075</v>
      </c>
    </row>
    <row r="24" spans="1:6" ht="16.5" thickBot="1">
      <c r="A24" s="30"/>
      <c r="B24" s="31"/>
      <c r="C24" s="31" t="s">
        <v>41</v>
      </c>
      <c r="D24" s="37">
        <v>368530</v>
      </c>
      <c r="E24" s="37">
        <v>368525</v>
      </c>
      <c r="F24" s="89">
        <f t="shared" si="1"/>
        <v>99.99864325835075</v>
      </c>
    </row>
    <row r="25" spans="1:6" ht="16.5" thickBot="1">
      <c r="A25" s="30"/>
      <c r="B25" s="31"/>
      <c r="C25" s="31" t="s">
        <v>43</v>
      </c>
      <c r="D25" s="37">
        <v>294122</v>
      </c>
      <c r="E25" s="37">
        <v>294120</v>
      </c>
      <c r="F25" s="89">
        <f t="shared" si="1"/>
        <v>99.99932001006385</v>
      </c>
    </row>
    <row r="26" spans="1:6" ht="16.5" thickBot="1">
      <c r="A26" s="28" t="s">
        <v>31</v>
      </c>
      <c r="B26" s="29"/>
      <c r="C26" s="29" t="s">
        <v>46</v>
      </c>
      <c r="D26" s="36">
        <f>D27</f>
        <v>159229</v>
      </c>
      <c r="E26" s="36">
        <f>E27</f>
        <v>159229</v>
      </c>
      <c r="F26" s="57">
        <f t="shared" si="1"/>
        <v>100</v>
      </c>
    </row>
    <row r="27" spans="1:6" ht="16.5" thickBot="1">
      <c r="A27" s="30"/>
      <c r="B27" s="31" t="s">
        <v>32</v>
      </c>
      <c r="C27" s="31" t="s">
        <v>16</v>
      </c>
      <c r="D27" s="37">
        <f>D28</f>
        <v>159229</v>
      </c>
      <c r="E27" s="37">
        <f>E28</f>
        <v>159229</v>
      </c>
      <c r="F27" s="89">
        <f t="shared" si="1"/>
        <v>100</v>
      </c>
    </row>
    <row r="28" spans="1:6" ht="16.5" thickBot="1">
      <c r="A28" s="32"/>
      <c r="B28" s="33"/>
      <c r="C28" s="33" t="s">
        <v>41</v>
      </c>
      <c r="D28" s="38">
        <v>159229</v>
      </c>
      <c r="E28" s="38">
        <v>159229</v>
      </c>
      <c r="F28" s="90">
        <f t="shared" si="1"/>
        <v>100</v>
      </c>
    </row>
    <row r="29" spans="1:6" ht="16.5" thickBot="1">
      <c r="A29" s="32"/>
      <c r="B29" s="33"/>
      <c r="C29" s="33" t="s">
        <v>43</v>
      </c>
      <c r="D29" s="38">
        <v>159229</v>
      </c>
      <c r="E29" s="38">
        <v>159229</v>
      </c>
      <c r="F29" s="91">
        <f t="shared" si="1"/>
        <v>100</v>
      </c>
    </row>
    <row r="30" spans="1:6" ht="16.5" thickBot="1">
      <c r="A30" s="74">
        <v>754</v>
      </c>
      <c r="B30" s="75"/>
      <c r="C30" s="75" t="s">
        <v>76</v>
      </c>
      <c r="D30" s="76">
        <f>D31</f>
        <v>3000</v>
      </c>
      <c r="E30" s="76">
        <f>E31</f>
        <v>3000</v>
      </c>
      <c r="F30" s="59">
        <f t="shared" si="1"/>
        <v>100</v>
      </c>
    </row>
    <row r="31" spans="1:6" ht="16.5" thickBot="1">
      <c r="A31" s="32"/>
      <c r="B31" s="77">
        <v>75414</v>
      </c>
      <c r="C31" s="33" t="s">
        <v>77</v>
      </c>
      <c r="D31" s="38">
        <f>D32</f>
        <v>3000</v>
      </c>
      <c r="E31" s="38">
        <f>E32</f>
        <v>3000</v>
      </c>
      <c r="F31" s="91">
        <f t="shared" si="1"/>
        <v>100</v>
      </c>
    </row>
    <row r="32" spans="1:6" ht="16.5" thickBot="1">
      <c r="A32" s="30"/>
      <c r="B32" s="31"/>
      <c r="C32" s="31" t="s">
        <v>41</v>
      </c>
      <c r="D32" s="37">
        <v>3000</v>
      </c>
      <c r="E32" s="37">
        <v>3000</v>
      </c>
      <c r="F32" s="89">
        <f t="shared" si="1"/>
        <v>100</v>
      </c>
    </row>
    <row r="33" spans="1:6" ht="16.5" thickBot="1">
      <c r="A33" s="28" t="s">
        <v>33</v>
      </c>
      <c r="B33" s="29"/>
      <c r="C33" s="29" t="s">
        <v>47</v>
      </c>
      <c r="D33" s="36">
        <f>D34</f>
        <v>4717757</v>
      </c>
      <c r="E33" s="36">
        <f>E34</f>
        <v>4705891</v>
      </c>
      <c r="F33" s="57">
        <f t="shared" si="1"/>
        <v>99.74848217065863</v>
      </c>
    </row>
    <row r="34" spans="1:6" ht="32.25" thickBot="1">
      <c r="A34" s="20"/>
      <c r="B34" s="20" t="s">
        <v>34</v>
      </c>
      <c r="C34" s="20" t="s">
        <v>18</v>
      </c>
      <c r="D34" s="58">
        <f>D35</f>
        <v>4717757</v>
      </c>
      <c r="E34" s="58">
        <f>E35</f>
        <v>4705891</v>
      </c>
      <c r="F34" s="89">
        <f t="shared" si="1"/>
        <v>99.74848217065863</v>
      </c>
    </row>
    <row r="35" spans="1:6" ht="16.5" thickBot="1">
      <c r="A35" s="32"/>
      <c r="B35" s="33"/>
      <c r="C35" s="33" t="s">
        <v>41</v>
      </c>
      <c r="D35" s="38">
        <v>4717757</v>
      </c>
      <c r="E35" s="38">
        <v>4705891</v>
      </c>
      <c r="F35" s="89">
        <f t="shared" si="1"/>
        <v>99.74848217065863</v>
      </c>
    </row>
    <row r="36" spans="1:6" ht="16.5" thickBot="1">
      <c r="A36" s="28"/>
      <c r="B36" s="29"/>
      <c r="C36" s="29" t="s">
        <v>48</v>
      </c>
      <c r="D36" s="36">
        <f>D7+D10+D15+D26+D33+D30</f>
        <v>5789056</v>
      </c>
      <c r="E36" s="36">
        <f>E7+E10+E15+E26+E33+E30</f>
        <v>5774635</v>
      </c>
      <c r="F36" s="57">
        <f t="shared" si="1"/>
        <v>99.75089202799214</v>
      </c>
    </row>
    <row r="37" spans="1:6" ht="15.75" customHeight="1" thickBot="1">
      <c r="A37" s="30"/>
      <c r="B37" s="31"/>
      <c r="C37" s="31" t="s">
        <v>49</v>
      </c>
      <c r="D37" s="37">
        <f>D9+D12+D17+D20+D24+D28+D32+D35+D22</f>
        <v>5771056</v>
      </c>
      <c r="E37" s="37">
        <f>E9+E12+E17+E20+E24+E28+E32+E35+E22</f>
        <v>5757676</v>
      </c>
      <c r="F37" s="89">
        <f t="shared" si="1"/>
        <v>99.76815335009745</v>
      </c>
    </row>
    <row r="38" spans="1:6" ht="18.75" customHeight="1" thickBot="1">
      <c r="A38" s="30"/>
      <c r="B38" s="31"/>
      <c r="C38" s="31" t="s">
        <v>50</v>
      </c>
      <c r="D38" s="37">
        <f>D14+D25+D29+D18</f>
        <v>555351</v>
      </c>
      <c r="E38" s="37">
        <f>E14+E25+E29+E18</f>
        <v>555349</v>
      </c>
      <c r="F38" s="89">
        <f>((E38/D38)*100)</f>
        <v>99.99963986739918</v>
      </c>
    </row>
    <row r="39" spans="1:6" ht="16.5" thickBot="1">
      <c r="A39" s="30"/>
      <c r="B39" s="31"/>
      <c r="C39" s="31" t="s">
        <v>84</v>
      </c>
      <c r="D39" s="37">
        <f>D13</f>
        <v>18000</v>
      </c>
      <c r="E39" s="37">
        <f>E13</f>
        <v>16959</v>
      </c>
      <c r="F39" s="89">
        <f>((E39/D39)*100)</f>
        <v>94.21666666666667</v>
      </c>
    </row>
    <row r="40" ht="14.25" customHeight="1"/>
    <row r="41" ht="18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D27" sqref="D2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92" t="s">
        <v>68</v>
      </c>
      <c r="B3" s="93"/>
      <c r="C3" s="93"/>
      <c r="D3" s="93"/>
      <c r="E3" s="93"/>
      <c r="F3" s="93"/>
      <c r="G3" s="93"/>
      <c r="H3" s="93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04" t="s">
        <v>80</v>
      </c>
      <c r="G6" s="100" t="s">
        <v>51</v>
      </c>
      <c r="H6" s="101"/>
    </row>
    <row r="7" spans="1:8" ht="9" customHeight="1" thickBot="1">
      <c r="A7" s="40"/>
      <c r="B7" s="39"/>
      <c r="C7" s="39"/>
      <c r="D7" s="39"/>
      <c r="E7" s="113" t="s">
        <v>79</v>
      </c>
      <c r="F7" s="94"/>
      <c r="G7" s="102"/>
      <c r="H7" s="103"/>
    </row>
    <row r="8" spans="1:8" ht="15">
      <c r="A8" s="40" t="s">
        <v>0</v>
      </c>
      <c r="B8" s="39" t="s">
        <v>1</v>
      </c>
      <c r="C8" s="94" t="s">
        <v>2</v>
      </c>
      <c r="D8" s="94" t="s">
        <v>3</v>
      </c>
      <c r="E8" s="113"/>
      <c r="F8" s="94"/>
      <c r="G8" s="98" t="s">
        <v>70</v>
      </c>
      <c r="H8" s="104" t="s">
        <v>52</v>
      </c>
    </row>
    <row r="9" spans="1:8" ht="15" customHeight="1" thickBot="1">
      <c r="A9" s="41"/>
      <c r="B9" s="42"/>
      <c r="C9" s="95"/>
      <c r="D9" s="95"/>
      <c r="E9" s="114"/>
      <c r="F9" s="95"/>
      <c r="G9" s="99"/>
      <c r="H9" s="95"/>
    </row>
    <row r="10" spans="1:8" ht="11.25" customHeight="1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</row>
    <row r="11" spans="1:8" ht="18.75" customHeight="1" thickBot="1">
      <c r="A11" s="43">
        <v>700</v>
      </c>
      <c r="B11" s="10"/>
      <c r="C11" s="10"/>
      <c r="D11" s="10" t="s">
        <v>54</v>
      </c>
      <c r="E11" s="49"/>
      <c r="F11" s="61"/>
      <c r="G11" s="61"/>
      <c r="H11" s="61"/>
    </row>
    <row r="12" spans="1:8" ht="17.25" customHeight="1" thickBot="1">
      <c r="A12" s="11"/>
      <c r="B12" s="12">
        <v>70005</v>
      </c>
      <c r="C12" s="12"/>
      <c r="D12" s="12" t="s">
        <v>42</v>
      </c>
      <c r="E12" s="50"/>
      <c r="F12" s="50"/>
      <c r="G12" s="50"/>
      <c r="H12" s="50"/>
    </row>
    <row r="13" spans="1:8" ht="30.75" thickBot="1">
      <c r="A13" s="11"/>
      <c r="B13" s="12"/>
      <c r="C13" s="12" t="s">
        <v>60</v>
      </c>
      <c r="D13" s="12" t="s">
        <v>55</v>
      </c>
      <c r="E13" s="19"/>
      <c r="F13" s="19"/>
      <c r="G13" s="19"/>
      <c r="H13" s="19"/>
    </row>
    <row r="14" spans="1:8" ht="45" customHeight="1" thickBot="1">
      <c r="A14" s="11"/>
      <c r="B14" s="12"/>
      <c r="C14" s="12" t="s">
        <v>61</v>
      </c>
      <c r="D14" s="44" t="s">
        <v>69</v>
      </c>
      <c r="E14" s="19"/>
      <c r="F14" s="19"/>
      <c r="G14" s="19"/>
      <c r="H14" s="19"/>
    </row>
    <row r="15" spans="1:8" ht="33.75" customHeight="1" thickBot="1">
      <c r="A15" s="11"/>
      <c r="B15" s="12"/>
      <c r="C15" s="12" t="s">
        <v>62</v>
      </c>
      <c r="D15" s="12" t="s">
        <v>56</v>
      </c>
      <c r="E15" s="19"/>
      <c r="F15" s="19"/>
      <c r="G15" s="19"/>
      <c r="H15" s="19"/>
    </row>
    <row r="16" spans="1:8" ht="33" customHeight="1" thickBot="1">
      <c r="A16" s="11"/>
      <c r="B16" s="12"/>
      <c r="C16" s="12" t="s">
        <v>63</v>
      </c>
      <c r="D16" s="12" t="s">
        <v>57</v>
      </c>
      <c r="E16" s="19"/>
      <c r="F16" s="19"/>
      <c r="G16" s="19"/>
      <c r="H16" s="19"/>
    </row>
    <row r="17" spans="1:8" ht="21" customHeight="1" thickBot="1">
      <c r="A17" s="11"/>
      <c r="B17" s="12"/>
      <c r="C17" s="12" t="s">
        <v>66</v>
      </c>
      <c r="D17" s="12" t="s">
        <v>67</v>
      </c>
      <c r="E17" s="19"/>
      <c r="F17" s="19"/>
      <c r="G17" s="19"/>
      <c r="H17" s="19"/>
    </row>
    <row r="18" spans="1:8" ht="21" customHeight="1" thickBot="1">
      <c r="A18" s="11"/>
      <c r="B18" s="12"/>
      <c r="C18" s="12" t="s">
        <v>74</v>
      </c>
      <c r="D18" s="12" t="s">
        <v>75</v>
      </c>
      <c r="E18" s="19"/>
      <c r="F18" s="19"/>
      <c r="G18" s="19"/>
      <c r="H18" s="19"/>
    </row>
    <row r="19" spans="1:8" ht="15.75" thickBot="1">
      <c r="A19" s="11"/>
      <c r="B19" s="12"/>
      <c r="C19" s="12"/>
      <c r="D19" s="10" t="s">
        <v>58</v>
      </c>
      <c r="E19" s="49">
        <f>SUM(E13:E18)</f>
        <v>0</v>
      </c>
      <c r="F19" s="49">
        <f>SUM(F13:F18)</f>
        <v>0</v>
      </c>
      <c r="G19" s="49">
        <f>SUM(G13:G18)</f>
        <v>0</v>
      </c>
      <c r="H19" s="49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2014-03-12T12:33:32Z</cp:lastPrinted>
  <dcterms:created xsi:type="dcterms:W3CDTF">2005-11-08T12:36:18Z</dcterms:created>
  <dcterms:modified xsi:type="dcterms:W3CDTF">2014-04-02T09:49:53Z</dcterms:modified>
  <cp:category/>
  <cp:version/>
  <cp:contentType/>
  <cp:contentStatus/>
</cp:coreProperties>
</file>