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<sst xmlns="http://schemas.openxmlformats.org/spreadsheetml/2006/main" count="120" uniqueCount="72">
  <si>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</si>
  <si>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</si>
  <si>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</si>
  <si>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</si>
  <si>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</si>
  <si>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</si>
  <si>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</si>
  <si>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</si>
  <si>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</si>
  <si>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</si>
  <si>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</si>
  <si>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</si>
  <si>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</si>
  <si>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</si>
  <si>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</si>
  <si>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</si>
  <si>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</si>
  <si>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</si>
  <si>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</si>
  <si>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</si>
  <si>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</si>
  <si>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</si>
  <si>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</si>
  <si>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</si>
  <si>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</si>
  <si>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</si>
  <si>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</si>
  <si>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</si>
  <si>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</si>
  <si>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</si>
  <si>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</si>
  <si>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</si>
  <si>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</si>
  <si>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</si>
  <si>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</si>
  <si>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</si>
  <si>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</si>
  <si>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</si>
  <si>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</si>
  <si>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</si>
  <si>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</si>
  <si>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</si>
  <si>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</si>
  <si>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</si>
  <si>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</si>
  <si>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</si>
  <si>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</si>
  <si>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</si>
  <si>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</si>
  <si>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</si>
  <si>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</si>
  <si>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</si>
  <si>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DOCHODY i WYDATKI  W ZAKRESIE ZADAŃ REALIZOWANYCH PRZEZ POWIAT JELENIOGÓRSKI NA PODSTAWIE POROZUMIEŃ Z JEDNOSTKAMI SAMOZRĄDU TERYTORIALNEGO REALIZOWANE W  2011 ROKU</t>
  </si>
  <si>
    <t>TRANSPORT I ŁĄCZNOŚĆ</t>
  </si>
  <si>
    <t>Drogi publiczne powiatowe</t>
  </si>
  <si>
    <t>Tabela Nr 7</t>
  </si>
  <si>
    <t xml:space="preserve">Plan na 2011 rok po zmianach </t>
  </si>
  <si>
    <t>Plan po zmianach na 2011 r.</t>
  </si>
  <si>
    <t xml:space="preserve">       wynagrodzenia i składki  od nich naliczane</t>
  </si>
  <si>
    <t>w tym dochody majątkowe</t>
  </si>
  <si>
    <t>Wykonanie na 31.12.2011r.</t>
  </si>
  <si>
    <t>Usuwanie skutków klęsk żywiołowych</t>
  </si>
  <si>
    <t>Wykonanie na 31.12.2011</t>
  </si>
  <si>
    <t>Dotacja celowa na pomoc finansową  udzieloną między jednostkami  samorządu terytorialnego  na dofinansownie własnych zadań inwestycyjnych i zakupów inwestycyjnych</t>
  </si>
  <si>
    <t>O10</t>
  </si>
  <si>
    <t>ROLNICTWO I ŁOWIECTWO</t>
  </si>
  <si>
    <t>O1042</t>
  </si>
  <si>
    <t xml:space="preserve">      -wydatki bieżące</t>
  </si>
  <si>
    <t>Licea ogólnokształcące</t>
  </si>
  <si>
    <t>ROLNICTOW I   ŁOWIECTWO</t>
  </si>
  <si>
    <t>Wyłączenie z produkcji gruntów rolnych</t>
  </si>
  <si>
    <t xml:space="preserve">Dotacja celowa otrzyamna z tytułu pomocy finansowej udzialonej między jednostkami samorządu terytorialnego  na dofinansowanie własnych zadań bieżących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</si>
</sst>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69" fontId="3" fillId="0" borderId="11" xfId="42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43" fontId="3" fillId="0" borderId="11" xfId="42" applyFont="1" applyBorder="1" applyAlignment="1">
      <alignment horizontal="justify" wrapText="1"/>
    </xf>
    <xf numFmtId="2" fontId="3" fillId="0" borderId="11" xfId="0" applyNumberFormat="1" applyFont="1" applyBorder="1" applyAlignment="1">
      <alignment horizontal="center" vertical="justify" wrapText="1"/>
    </xf>
    <xf numFmtId="169" fontId="8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justify" wrapText="1"/>
    </xf>
    <xf numFmtId="43" fontId="7" fillId="0" borderId="11" xfId="42" applyFont="1" applyBorder="1" applyAlignment="1">
      <alignment horizontal="justify" wrapText="1"/>
    </xf>
    <xf numFmtId="2" fontId="1" fillId="0" borderId="11" xfId="0" applyNumberFormat="1" applyFont="1" applyBorder="1" applyAlignment="1">
      <alignment horizontal="center" wrapText="1"/>
    </xf>
    <xf numFmtId="43" fontId="1" fillId="0" borderId="11" xfId="42" applyFont="1" applyBorder="1" applyAlignment="1">
      <alignment horizontal="justify" wrapText="1"/>
    </xf>
    <xf numFmtId="43" fontId="3" fillId="0" borderId="11" xfId="42" applyFont="1" applyBorder="1" applyAlignment="1">
      <alignment horizontal="justify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wrapText="1"/>
    </xf>
    <xf numFmtId="0" fontId="10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9" fontId="4" fillId="0" borderId="11" xfId="0" applyNumberFormat="1" applyFont="1" applyBorder="1" applyAlignment="1">
      <alignment horizontal="left" vertical="top" wrapText="1"/>
    </xf>
    <xf numFmtId="0" fontId="11" fillId="0" borderId="0" xfId="0" applyFont="1" applyAlignment="1">
      <alignment/>
    </xf>
    <xf numFmtId="169" fontId="7" fillId="0" borderId="11" xfId="42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3">
      <selection activeCell="J10" sqref="J10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6.421875" style="0" customWidth="1"/>
    <col min="4" max="4" width="40.7109375" style="0" customWidth="1"/>
    <col min="5" max="5" width="12.00390625" style="0" customWidth="1"/>
    <col min="6" max="6" width="11.140625" style="0" customWidth="1"/>
    <col min="7" max="7" width="11.421875" style="0" customWidth="1"/>
  </cols>
  <sheetData>
    <row r="1" spans="1:7" ht="12" customHeight="1">
      <c r="A1" s="1"/>
      <c r="B1" s="1"/>
      <c r="C1" s="1"/>
      <c r="D1" s="1"/>
      <c r="E1" s="72" t="s">
        <v>55</v>
      </c>
      <c r="F1" s="72"/>
      <c r="G1" s="72"/>
    </row>
    <row r="2" spans="1:7" ht="40.5" customHeight="1">
      <c r="A2" s="73" t="s">
        <v>52</v>
      </c>
      <c r="B2" s="73"/>
      <c r="C2" s="73"/>
      <c r="D2" s="73"/>
      <c r="E2" s="73"/>
      <c r="F2" s="73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74" t="s">
        <v>26</v>
      </c>
      <c r="B4" s="74"/>
      <c r="C4" s="74"/>
      <c r="D4" s="1"/>
      <c r="E4" s="1"/>
      <c r="F4" s="1"/>
      <c r="G4" s="3" t="s">
        <v>27</v>
      </c>
    </row>
    <row r="5" spans="1:7" ht="14.25" customHeight="1">
      <c r="A5" s="77" t="s">
        <v>0</v>
      </c>
      <c r="B5" s="77" t="s">
        <v>1</v>
      </c>
      <c r="C5" s="77" t="s">
        <v>2</v>
      </c>
      <c r="D5" s="75" t="s">
        <v>3</v>
      </c>
      <c r="E5" s="78" t="s">
        <v>57</v>
      </c>
      <c r="F5" s="78" t="s">
        <v>60</v>
      </c>
      <c r="G5" s="75" t="s">
        <v>30</v>
      </c>
    </row>
    <row r="6" spans="1:7" ht="22.5" customHeight="1">
      <c r="A6" s="77"/>
      <c r="B6" s="77"/>
      <c r="C6" s="77"/>
      <c r="D6" s="76"/>
      <c r="E6" s="78"/>
      <c r="F6" s="78"/>
      <c r="G6" s="76"/>
    </row>
    <row r="7" spans="1:7" ht="14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 customHeight="1">
      <c r="A8" s="38" t="s">
        <v>64</v>
      </c>
      <c r="B8" s="38"/>
      <c r="C8" s="38"/>
      <c r="D8" s="22" t="s">
        <v>69</v>
      </c>
      <c r="E8" s="39">
        <f>E9</f>
        <v>10000</v>
      </c>
      <c r="F8" s="39">
        <f>F9</f>
        <v>9728</v>
      </c>
      <c r="G8" s="50">
        <f aca="true" t="shared" si="0" ref="G8:G14">F8/E8*100</f>
        <v>97.28</v>
      </c>
    </row>
    <row r="9" spans="1:7" ht="14.25" customHeight="1">
      <c r="A9" s="21"/>
      <c r="B9" s="40" t="s">
        <v>66</v>
      </c>
      <c r="C9" s="40"/>
      <c r="D9" s="23" t="s">
        <v>70</v>
      </c>
      <c r="E9" s="69">
        <f>E10+E11</f>
        <v>10000</v>
      </c>
      <c r="F9" s="69">
        <f>F10+F11</f>
        <v>9728</v>
      </c>
      <c r="G9" s="50">
        <f t="shared" si="0"/>
        <v>97.28</v>
      </c>
    </row>
    <row r="10" spans="1:7" ht="53.25" customHeight="1">
      <c r="A10" s="21"/>
      <c r="B10" s="21"/>
      <c r="C10" s="21">
        <v>2710</v>
      </c>
      <c r="D10" s="68" t="s">
        <v>71</v>
      </c>
      <c r="E10" s="41">
        <v>800</v>
      </c>
      <c r="F10" s="28">
        <v>554</v>
      </c>
      <c r="G10" s="61">
        <f t="shared" si="0"/>
        <v>69.25</v>
      </c>
    </row>
    <row r="11" spans="1:7" ht="55.5" customHeight="1">
      <c r="A11" s="21"/>
      <c r="B11" s="21"/>
      <c r="C11" s="21">
        <v>6300</v>
      </c>
      <c r="D11" s="5" t="s">
        <v>63</v>
      </c>
      <c r="E11" s="28">
        <v>9200</v>
      </c>
      <c r="F11" s="28">
        <v>9174</v>
      </c>
      <c r="G11" s="61">
        <f t="shared" si="0"/>
        <v>99.71739130434783</v>
      </c>
    </row>
    <row r="12" spans="1:7" ht="14.25" customHeight="1">
      <c r="A12" s="38">
        <v>600</v>
      </c>
      <c r="B12" s="38"/>
      <c r="C12" s="38"/>
      <c r="D12" s="22" t="s">
        <v>53</v>
      </c>
      <c r="E12" s="39">
        <f>E13+E15</f>
        <v>2399575</v>
      </c>
      <c r="F12" s="39">
        <f>F13+F15</f>
        <v>1799574</v>
      </c>
      <c r="G12" s="50">
        <f t="shared" si="0"/>
        <v>74.9955304585187</v>
      </c>
    </row>
    <row r="13" spans="1:7" ht="14.25" customHeight="1">
      <c r="A13" s="21"/>
      <c r="B13" s="40">
        <v>60014</v>
      </c>
      <c r="C13" s="40"/>
      <c r="D13" s="23" t="s">
        <v>54</v>
      </c>
      <c r="E13" s="20">
        <f>E14</f>
        <v>2092056</v>
      </c>
      <c r="F13" s="20">
        <f>F14</f>
        <v>1492055</v>
      </c>
      <c r="G13" s="50">
        <f t="shared" si="0"/>
        <v>71.32003158615257</v>
      </c>
    </row>
    <row r="14" spans="1:7" ht="52.5" customHeight="1">
      <c r="A14" s="21"/>
      <c r="B14" s="21"/>
      <c r="C14" s="21">
        <v>6300</v>
      </c>
      <c r="D14" s="5" t="s">
        <v>63</v>
      </c>
      <c r="E14" s="41">
        <v>2092056</v>
      </c>
      <c r="F14" s="41">
        <v>1492055</v>
      </c>
      <c r="G14" s="61">
        <f t="shared" si="0"/>
        <v>71.32003158615257</v>
      </c>
    </row>
    <row r="15" spans="1:7" ht="14.25" customHeight="1">
      <c r="A15" s="21"/>
      <c r="B15" s="40">
        <v>60078</v>
      </c>
      <c r="C15" s="40"/>
      <c r="D15" s="58" t="s">
        <v>61</v>
      </c>
      <c r="E15" s="59">
        <f>E16</f>
        <v>307519</v>
      </c>
      <c r="F15" s="59">
        <f>F16</f>
        <v>307519</v>
      </c>
      <c r="G15" s="57">
        <f aca="true" t="shared" si="1" ref="G15:G20">F15/E15*100</f>
        <v>100</v>
      </c>
    </row>
    <row r="16" spans="1:7" ht="52.5" customHeight="1">
      <c r="A16" s="21"/>
      <c r="B16" s="21"/>
      <c r="C16" s="21">
        <v>6300</v>
      </c>
      <c r="D16" s="5" t="s">
        <v>63</v>
      </c>
      <c r="E16" s="41">
        <v>307519</v>
      </c>
      <c r="F16" s="41">
        <v>307519</v>
      </c>
      <c r="G16" s="57">
        <f t="shared" si="1"/>
        <v>100</v>
      </c>
    </row>
    <row r="17" spans="1:7" ht="14.25" customHeight="1">
      <c r="A17" s="38">
        <v>750</v>
      </c>
      <c r="B17" s="21"/>
      <c r="C17" s="21"/>
      <c r="D17" s="22" t="s">
        <v>39</v>
      </c>
      <c r="E17" s="9">
        <f>E18</f>
        <v>92250</v>
      </c>
      <c r="F17" s="9">
        <f>F18</f>
        <v>92250</v>
      </c>
      <c r="G17" s="50">
        <f t="shared" si="1"/>
        <v>100</v>
      </c>
    </row>
    <row r="18" spans="1:7" ht="14.25" customHeight="1">
      <c r="A18" s="21"/>
      <c r="B18" s="40">
        <v>75075</v>
      </c>
      <c r="C18" s="21"/>
      <c r="D18" s="23" t="s">
        <v>40</v>
      </c>
      <c r="E18" s="51">
        <f>E19</f>
        <v>92250</v>
      </c>
      <c r="F18" s="51">
        <f>F19</f>
        <v>92250</v>
      </c>
      <c r="G18" s="52">
        <f t="shared" si="1"/>
        <v>100</v>
      </c>
    </row>
    <row r="19" spans="1:7" ht="39.75" customHeight="1" thickBot="1">
      <c r="A19" s="21"/>
      <c r="B19" s="21"/>
      <c r="C19" s="21">
        <v>2310</v>
      </c>
      <c r="D19" s="5" t="s">
        <v>37</v>
      </c>
      <c r="E19" s="28">
        <v>92250</v>
      </c>
      <c r="F19" s="28">
        <v>92250</v>
      </c>
      <c r="G19" s="54">
        <f t="shared" si="1"/>
        <v>100</v>
      </c>
    </row>
    <row r="20" spans="1:11" ht="14.25" customHeight="1" thickBot="1">
      <c r="A20" s="24">
        <v>801</v>
      </c>
      <c r="B20" s="24"/>
      <c r="C20" s="42"/>
      <c r="D20" s="24" t="s">
        <v>4</v>
      </c>
      <c r="E20" s="25">
        <f>E21+E24+E28+E30+E26</f>
        <v>4124039</v>
      </c>
      <c r="F20" s="25">
        <f>F21+F24+F28+F30+F26</f>
        <v>4059543</v>
      </c>
      <c r="G20" s="49">
        <f t="shared" si="1"/>
        <v>98.43609626388111</v>
      </c>
      <c r="K20" s="4"/>
    </row>
    <row r="21" spans="1:7" ht="14.25" customHeight="1">
      <c r="A21" s="26"/>
      <c r="B21" s="26">
        <v>80110</v>
      </c>
      <c r="C21" s="43"/>
      <c r="D21" s="26" t="s">
        <v>5</v>
      </c>
      <c r="E21" s="27">
        <f>E22+E23</f>
        <v>3955209</v>
      </c>
      <c r="F21" s="27">
        <f>F22+F23</f>
        <v>3905614</v>
      </c>
      <c r="G21" s="53">
        <f aca="true" t="shared" si="2" ref="G21:G48">F21/E21*100</f>
        <v>98.74608396168192</v>
      </c>
    </row>
    <row r="22" spans="1:7" ht="39" customHeight="1">
      <c r="A22" s="5"/>
      <c r="B22" s="5"/>
      <c r="C22" s="21">
        <v>2310</v>
      </c>
      <c r="D22" s="5" t="s">
        <v>37</v>
      </c>
      <c r="E22" s="28">
        <v>3955209</v>
      </c>
      <c r="F22" s="28">
        <v>3905614</v>
      </c>
      <c r="G22" s="55">
        <f t="shared" si="2"/>
        <v>98.74608396168192</v>
      </c>
    </row>
    <row r="23" spans="1:7" ht="51" customHeight="1">
      <c r="A23" s="5"/>
      <c r="B23" s="5"/>
      <c r="C23" s="21">
        <v>6610</v>
      </c>
      <c r="D23" s="5" t="s">
        <v>43</v>
      </c>
      <c r="E23" s="28">
        <v>0</v>
      </c>
      <c r="F23" s="28">
        <v>0</v>
      </c>
      <c r="G23" s="49">
        <v>0</v>
      </c>
    </row>
    <row r="24" spans="1:7" ht="14.25" customHeight="1">
      <c r="A24" s="5"/>
      <c r="B24" s="26">
        <v>80113</v>
      </c>
      <c r="C24" s="43"/>
      <c r="D24" s="26" t="s">
        <v>6</v>
      </c>
      <c r="E24" s="27">
        <f>E25</f>
        <v>37256</v>
      </c>
      <c r="F24" s="27">
        <f>F25</f>
        <v>27842</v>
      </c>
      <c r="G24" s="53">
        <f t="shared" si="2"/>
        <v>74.73158685849259</v>
      </c>
    </row>
    <row r="25" spans="1:7" ht="39.75" customHeight="1">
      <c r="A25" s="5"/>
      <c r="B25" s="5"/>
      <c r="C25" s="21">
        <v>2310</v>
      </c>
      <c r="D25" s="5" t="s">
        <v>36</v>
      </c>
      <c r="E25" s="28">
        <v>37256</v>
      </c>
      <c r="F25" s="28">
        <v>27842</v>
      </c>
      <c r="G25" s="55">
        <f t="shared" si="2"/>
        <v>74.73158685849259</v>
      </c>
    </row>
    <row r="26" spans="1:7" s="66" customFormat="1" ht="14.25" customHeight="1">
      <c r="A26" s="58"/>
      <c r="B26" s="58">
        <v>80120</v>
      </c>
      <c r="C26" s="40"/>
      <c r="D26" s="58" t="s">
        <v>68</v>
      </c>
      <c r="E26" s="67">
        <f>E27</f>
        <v>70000</v>
      </c>
      <c r="F26" s="67">
        <f>F27</f>
        <v>70000</v>
      </c>
      <c r="G26" s="55">
        <f t="shared" si="2"/>
        <v>100</v>
      </c>
    </row>
    <row r="27" spans="1:7" ht="54" customHeight="1">
      <c r="A27" s="5"/>
      <c r="B27" s="5"/>
      <c r="C27" s="21">
        <v>6300</v>
      </c>
      <c r="D27" s="5" t="s">
        <v>63</v>
      </c>
      <c r="E27" s="28">
        <v>70000</v>
      </c>
      <c r="F27" s="28">
        <v>70000</v>
      </c>
      <c r="G27" s="55">
        <f t="shared" si="2"/>
        <v>100</v>
      </c>
    </row>
    <row r="28" spans="1:7" ht="14.25" customHeight="1">
      <c r="A28" s="5"/>
      <c r="B28" s="26">
        <v>80146</v>
      </c>
      <c r="C28" s="43"/>
      <c r="D28" s="26" t="s">
        <v>7</v>
      </c>
      <c r="E28" s="27">
        <f>E29</f>
        <v>18765</v>
      </c>
      <c r="F28" s="27">
        <f>F29</f>
        <v>13584</v>
      </c>
      <c r="G28" s="53">
        <f t="shared" si="2"/>
        <v>72.39008792965627</v>
      </c>
    </row>
    <row r="29" spans="1:7" ht="38.25" customHeight="1">
      <c r="A29" s="5"/>
      <c r="B29" s="5"/>
      <c r="C29" s="21">
        <v>2310</v>
      </c>
      <c r="D29" s="5" t="s">
        <v>37</v>
      </c>
      <c r="E29" s="28">
        <v>18765</v>
      </c>
      <c r="F29" s="28">
        <v>13584</v>
      </c>
      <c r="G29" s="55">
        <f t="shared" si="2"/>
        <v>72.39008792965627</v>
      </c>
    </row>
    <row r="30" spans="1:7" ht="14.25" customHeight="1">
      <c r="A30" s="5"/>
      <c r="B30" s="26">
        <v>80195</v>
      </c>
      <c r="C30" s="43"/>
      <c r="D30" s="26" t="s">
        <v>29</v>
      </c>
      <c r="E30" s="27">
        <f>E31</f>
        <v>42809</v>
      </c>
      <c r="F30" s="27">
        <f>F31</f>
        <v>42503</v>
      </c>
      <c r="G30" s="53">
        <f t="shared" si="2"/>
        <v>99.28519703800602</v>
      </c>
    </row>
    <row r="31" spans="1:7" ht="39" customHeight="1">
      <c r="A31" s="5"/>
      <c r="B31" s="5"/>
      <c r="C31" s="21">
        <v>2310</v>
      </c>
      <c r="D31" s="5" t="s">
        <v>37</v>
      </c>
      <c r="E31" s="28">
        <v>42809</v>
      </c>
      <c r="F31" s="28">
        <v>42503</v>
      </c>
      <c r="G31" s="55">
        <f t="shared" si="2"/>
        <v>99.28519703800602</v>
      </c>
    </row>
    <row r="32" spans="1:7" ht="14.25" customHeight="1">
      <c r="A32" s="24">
        <v>852</v>
      </c>
      <c r="B32" s="24"/>
      <c r="C32" s="42"/>
      <c r="D32" s="24" t="s">
        <v>32</v>
      </c>
      <c r="E32" s="25">
        <f>E33+E35</f>
        <v>369020</v>
      </c>
      <c r="F32" s="25">
        <f>F33+F35</f>
        <v>371033</v>
      </c>
      <c r="G32" s="56">
        <f t="shared" si="2"/>
        <v>100.5454988889491</v>
      </c>
    </row>
    <row r="33" spans="1:7" ht="14.25" customHeight="1">
      <c r="A33" s="5"/>
      <c r="B33" s="26">
        <v>85201</v>
      </c>
      <c r="C33" s="43"/>
      <c r="D33" s="26" t="s">
        <v>33</v>
      </c>
      <c r="E33" s="27">
        <f>E34</f>
        <v>153820</v>
      </c>
      <c r="F33" s="27">
        <f>F34</f>
        <v>151623</v>
      </c>
      <c r="G33" s="53">
        <f t="shared" si="2"/>
        <v>98.57170719022234</v>
      </c>
    </row>
    <row r="34" spans="1:7" ht="26.25" customHeight="1">
      <c r="A34" s="5"/>
      <c r="B34" s="5"/>
      <c r="C34" s="21">
        <v>2320</v>
      </c>
      <c r="D34" s="5" t="s">
        <v>38</v>
      </c>
      <c r="E34" s="28">
        <v>153820</v>
      </c>
      <c r="F34" s="28">
        <v>151623</v>
      </c>
      <c r="G34" s="55">
        <f t="shared" si="2"/>
        <v>98.57170719022234</v>
      </c>
    </row>
    <row r="35" spans="1:7" ht="14.25" customHeight="1">
      <c r="A35" s="5"/>
      <c r="B35" s="26">
        <v>85204</v>
      </c>
      <c r="C35" s="43"/>
      <c r="D35" s="26" t="s">
        <v>34</v>
      </c>
      <c r="E35" s="27">
        <f>E36</f>
        <v>215200</v>
      </c>
      <c r="F35" s="27">
        <f>F36</f>
        <v>219410</v>
      </c>
      <c r="G35" s="53">
        <f t="shared" si="2"/>
        <v>101.95631970260224</v>
      </c>
    </row>
    <row r="36" spans="1:7" ht="45.75" customHeight="1">
      <c r="A36" s="5"/>
      <c r="B36" s="5"/>
      <c r="C36" s="21">
        <v>2320</v>
      </c>
      <c r="D36" s="5" t="s">
        <v>38</v>
      </c>
      <c r="E36" s="28">
        <v>215200</v>
      </c>
      <c r="F36" s="28">
        <v>219410</v>
      </c>
      <c r="G36" s="55">
        <f t="shared" si="2"/>
        <v>101.95631970260224</v>
      </c>
    </row>
    <row r="37" spans="1:7" ht="28.5" customHeight="1">
      <c r="A37" s="24">
        <v>853</v>
      </c>
      <c r="B37" s="24"/>
      <c r="C37" s="42"/>
      <c r="D37" s="24" t="s">
        <v>8</v>
      </c>
      <c r="E37" s="25">
        <f>E38</f>
        <v>1510907</v>
      </c>
      <c r="F37" s="25">
        <f>F38</f>
        <v>1510598</v>
      </c>
      <c r="G37" s="49">
        <f t="shared" si="2"/>
        <v>99.97954870816007</v>
      </c>
    </row>
    <row r="38" spans="1:7" ht="14.25" customHeight="1">
      <c r="A38" s="5"/>
      <c r="B38" s="26">
        <v>85333</v>
      </c>
      <c r="C38" s="43"/>
      <c r="D38" s="26" t="s">
        <v>9</v>
      </c>
      <c r="E38" s="27">
        <f>E39</f>
        <v>1510907</v>
      </c>
      <c r="F38" s="27">
        <f>F39</f>
        <v>1510598</v>
      </c>
      <c r="G38" s="53">
        <f t="shared" si="2"/>
        <v>99.97954870816007</v>
      </c>
    </row>
    <row r="39" spans="1:7" ht="41.25" customHeight="1">
      <c r="A39" s="5"/>
      <c r="B39" s="5"/>
      <c r="C39" s="21">
        <v>2320</v>
      </c>
      <c r="D39" s="5" t="s">
        <v>38</v>
      </c>
      <c r="E39" s="28">
        <v>1510907</v>
      </c>
      <c r="F39" s="28">
        <v>1510598</v>
      </c>
      <c r="G39" s="55">
        <f t="shared" si="2"/>
        <v>99.97954870816007</v>
      </c>
    </row>
    <row r="40" spans="1:7" ht="51.75" customHeight="1">
      <c r="A40" s="5"/>
      <c r="B40" s="5"/>
      <c r="C40" s="21">
        <v>6620</v>
      </c>
      <c r="D40" s="5" t="s">
        <v>44</v>
      </c>
      <c r="E40" s="28">
        <v>0</v>
      </c>
      <c r="F40" s="28">
        <v>0</v>
      </c>
      <c r="G40" s="55">
        <v>0</v>
      </c>
    </row>
    <row r="41" spans="1:7" ht="14.25" customHeight="1">
      <c r="A41" s="5">
        <v>854</v>
      </c>
      <c r="B41" s="5"/>
      <c r="C41" s="5"/>
      <c r="D41" s="24" t="s">
        <v>10</v>
      </c>
      <c r="E41" s="25">
        <f>E42+E45</f>
        <v>310918</v>
      </c>
      <c r="F41" s="25">
        <f>F42+F45</f>
        <v>295377</v>
      </c>
      <c r="G41" s="56">
        <f t="shared" si="2"/>
        <v>95.0015759782322</v>
      </c>
    </row>
    <row r="42" spans="1:7" ht="14.25" customHeight="1">
      <c r="A42" s="5"/>
      <c r="B42" s="26">
        <v>85401</v>
      </c>
      <c r="C42" s="43"/>
      <c r="D42" s="26" t="s">
        <v>11</v>
      </c>
      <c r="E42" s="27">
        <f>E43+E44</f>
        <v>277781</v>
      </c>
      <c r="F42" s="27">
        <f>F43+F44</f>
        <v>272824</v>
      </c>
      <c r="G42" s="53">
        <f t="shared" si="2"/>
        <v>98.21550070019188</v>
      </c>
    </row>
    <row r="43" spans="1:7" ht="41.25" customHeight="1">
      <c r="A43" s="5"/>
      <c r="B43" s="5"/>
      <c r="C43" s="21">
        <v>2310</v>
      </c>
      <c r="D43" s="5" t="s">
        <v>37</v>
      </c>
      <c r="E43" s="28">
        <v>277781</v>
      </c>
      <c r="F43" s="28">
        <v>272824</v>
      </c>
      <c r="G43" s="55">
        <f t="shared" si="2"/>
        <v>98.21550070019188</v>
      </c>
    </row>
    <row r="44" spans="1:7" ht="57" customHeight="1">
      <c r="A44" s="5"/>
      <c r="B44" s="5"/>
      <c r="C44" s="21">
        <v>6610</v>
      </c>
      <c r="D44" s="5" t="s">
        <v>43</v>
      </c>
      <c r="E44" s="28">
        <v>0</v>
      </c>
      <c r="F44" s="28"/>
      <c r="G44" s="49"/>
    </row>
    <row r="45" spans="1:7" ht="14.25" customHeight="1">
      <c r="A45" s="5"/>
      <c r="B45" s="26">
        <v>85415</v>
      </c>
      <c r="C45" s="43"/>
      <c r="D45" s="26" t="s">
        <v>28</v>
      </c>
      <c r="E45" s="27">
        <f>E46</f>
        <v>33137</v>
      </c>
      <c r="F45" s="27">
        <f>F46</f>
        <v>22553</v>
      </c>
      <c r="G45" s="53">
        <f t="shared" si="2"/>
        <v>68.05987264990796</v>
      </c>
    </row>
    <row r="46" spans="1:7" ht="38.25" customHeight="1">
      <c r="A46" s="5"/>
      <c r="B46" s="5"/>
      <c r="C46" s="21">
        <v>2310</v>
      </c>
      <c r="D46" s="5" t="s">
        <v>37</v>
      </c>
      <c r="E46" s="28">
        <v>33137</v>
      </c>
      <c r="F46" s="28">
        <v>22553</v>
      </c>
      <c r="G46" s="55">
        <f t="shared" si="2"/>
        <v>68.05987264990796</v>
      </c>
    </row>
    <row r="47" spans="1:7" ht="14.25" customHeight="1">
      <c r="A47" s="5"/>
      <c r="B47" s="5"/>
      <c r="C47" s="5"/>
      <c r="D47" s="24" t="s">
        <v>35</v>
      </c>
      <c r="E47" s="29">
        <f>E20+E32+E37+E41+E17+E12+E8</f>
        <v>8816709</v>
      </c>
      <c r="F47" s="29">
        <f>F20+F32+F37+F41+F17+F12+F8</f>
        <v>8138103</v>
      </c>
      <c r="G47" s="49">
        <f t="shared" si="2"/>
        <v>92.30318251401968</v>
      </c>
    </row>
    <row r="48" spans="1:7" ht="12.75">
      <c r="A48" s="44"/>
      <c r="B48" s="44"/>
      <c r="C48" s="44"/>
      <c r="D48" s="30" t="s">
        <v>59</v>
      </c>
      <c r="E48" s="45">
        <f>E23+E40+E44+E14+E16+E11+E27</f>
        <v>2478775</v>
      </c>
      <c r="F48" s="45">
        <f>F23+F40+F44+F14+F16+F11+F27</f>
        <v>1878748</v>
      </c>
      <c r="G48" s="49">
        <f t="shared" si="2"/>
        <v>75.79340601708505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4.421875" style="0" customWidth="1"/>
    <col min="4" max="4" width="12.140625" style="0" customWidth="1"/>
    <col min="5" max="5" width="11.421875" style="0" customWidth="1"/>
    <col min="6" max="6" width="10.28125" style="0" customWidth="1"/>
  </cols>
  <sheetData>
    <row r="1" ht="33" customHeight="1">
      <c r="B1" s="60"/>
    </row>
    <row r="2" spans="1:6" ht="28.5" customHeight="1">
      <c r="A2" s="6" t="s">
        <v>0</v>
      </c>
      <c r="B2" s="6" t="s">
        <v>1</v>
      </c>
      <c r="C2" s="6" t="s">
        <v>3</v>
      </c>
      <c r="D2" s="6" t="s">
        <v>56</v>
      </c>
      <c r="E2" s="6" t="s">
        <v>62</v>
      </c>
      <c r="F2" s="6" t="s">
        <v>31</v>
      </c>
    </row>
    <row r="3" spans="1:6" ht="15" customHeight="1">
      <c r="A3" s="7" t="s">
        <v>21</v>
      </c>
      <c r="B3" s="7" t="s">
        <v>22</v>
      </c>
      <c r="C3" s="7" t="s">
        <v>23</v>
      </c>
      <c r="D3" s="7">
        <v>4</v>
      </c>
      <c r="E3" s="7">
        <v>5</v>
      </c>
      <c r="F3" s="7" t="s">
        <v>24</v>
      </c>
    </row>
    <row r="4" spans="1:6" ht="15" customHeight="1">
      <c r="A4" s="63" t="s">
        <v>64</v>
      </c>
      <c r="B4" s="8"/>
      <c r="C4" s="8" t="s">
        <v>65</v>
      </c>
      <c r="D4" s="65">
        <f>D5</f>
        <v>10000</v>
      </c>
      <c r="E4" s="65">
        <f>E5</f>
        <v>9728</v>
      </c>
      <c r="F4" s="11">
        <f>E4/D4*100</f>
        <v>97.28</v>
      </c>
    </row>
    <row r="5" spans="1:6" ht="15" customHeight="1">
      <c r="A5" s="12"/>
      <c r="B5" s="12" t="s">
        <v>66</v>
      </c>
      <c r="C5" s="13" t="s">
        <v>70</v>
      </c>
      <c r="D5" s="70">
        <f>D6+D7</f>
        <v>10000</v>
      </c>
      <c r="E5" s="70">
        <f>E6+E7</f>
        <v>9728</v>
      </c>
      <c r="F5" s="71">
        <f>E5/D5*100</f>
        <v>97.28</v>
      </c>
    </row>
    <row r="6" spans="1:6" ht="15" customHeight="1">
      <c r="A6" s="7"/>
      <c r="B6" s="7"/>
      <c r="C6" s="64" t="s">
        <v>67</v>
      </c>
      <c r="D6" s="17">
        <v>800</v>
      </c>
      <c r="E6" s="17">
        <v>554</v>
      </c>
      <c r="F6" s="11">
        <f>E6/D6*100</f>
        <v>69.25</v>
      </c>
    </row>
    <row r="7" spans="1:6" ht="15" customHeight="1">
      <c r="A7" s="7"/>
      <c r="B7" s="7"/>
      <c r="C7" s="15" t="s">
        <v>45</v>
      </c>
      <c r="D7" s="17">
        <v>9200</v>
      </c>
      <c r="E7" s="17">
        <v>9174</v>
      </c>
      <c r="F7" s="11">
        <f>E7/D7*100</f>
        <v>99.71739130434783</v>
      </c>
    </row>
    <row r="8" spans="1:6" ht="15" customHeight="1">
      <c r="A8" s="31">
        <v>600</v>
      </c>
      <c r="B8" s="7"/>
      <c r="C8" s="8" t="s">
        <v>53</v>
      </c>
      <c r="D8" s="34">
        <f>D9+D11</f>
        <v>2399575</v>
      </c>
      <c r="E8" s="34">
        <f>E9+E11</f>
        <v>1799574</v>
      </c>
      <c r="F8" s="11">
        <f>E8/D8*100</f>
        <v>74.9955304585187</v>
      </c>
    </row>
    <row r="9" spans="1:6" ht="15" customHeight="1">
      <c r="A9" s="15"/>
      <c r="B9" s="35">
        <v>60014</v>
      </c>
      <c r="C9" s="36" t="s">
        <v>54</v>
      </c>
      <c r="D9" s="37">
        <f>SUM(D10:D10)</f>
        <v>2092056</v>
      </c>
      <c r="E9" s="37">
        <f>SUM(E10:E10)</f>
        <v>1492055</v>
      </c>
      <c r="F9" s="48">
        <f aca="true" t="shared" si="0" ref="F9:F49">E9/D9*100</f>
        <v>71.32003158615257</v>
      </c>
    </row>
    <row r="10" spans="1:6" ht="15" customHeight="1">
      <c r="A10" s="7"/>
      <c r="B10" s="7"/>
      <c r="C10" s="15" t="s">
        <v>45</v>
      </c>
      <c r="D10" s="33">
        <v>2092056</v>
      </c>
      <c r="E10" s="33">
        <v>1492055</v>
      </c>
      <c r="F10" s="11">
        <f t="shared" si="0"/>
        <v>71.32003158615257</v>
      </c>
    </row>
    <row r="11" spans="1:6" ht="15" customHeight="1">
      <c r="A11" s="7"/>
      <c r="B11" s="35">
        <v>60078</v>
      </c>
      <c r="C11" s="62" t="s">
        <v>61</v>
      </c>
      <c r="D11" s="37">
        <f>D12</f>
        <v>307519</v>
      </c>
      <c r="E11" s="37">
        <f>E12</f>
        <v>307519</v>
      </c>
      <c r="F11" s="11">
        <f t="shared" si="0"/>
        <v>100</v>
      </c>
    </row>
    <row r="12" spans="1:6" ht="15" customHeight="1">
      <c r="A12" s="7"/>
      <c r="B12" s="7"/>
      <c r="C12" s="15" t="s">
        <v>45</v>
      </c>
      <c r="D12" s="33">
        <v>307519</v>
      </c>
      <c r="E12" s="33">
        <v>307519</v>
      </c>
      <c r="F12" s="11">
        <f t="shared" si="0"/>
        <v>100</v>
      </c>
    </row>
    <row r="13" spans="1:6" ht="15" customHeight="1">
      <c r="A13" s="31">
        <v>750</v>
      </c>
      <c r="B13" s="7"/>
      <c r="C13" s="8" t="s">
        <v>41</v>
      </c>
      <c r="D13" s="10">
        <f>D14</f>
        <v>92250</v>
      </c>
      <c r="E13" s="10">
        <f>E14</f>
        <v>92250</v>
      </c>
      <c r="F13" s="11">
        <f t="shared" si="0"/>
        <v>100</v>
      </c>
    </row>
    <row r="14" spans="1:6" ht="15" customHeight="1">
      <c r="A14" s="7"/>
      <c r="B14" s="12">
        <v>75075</v>
      </c>
      <c r="C14" s="13" t="s">
        <v>42</v>
      </c>
      <c r="D14" s="14">
        <f>D15</f>
        <v>92250</v>
      </c>
      <c r="E14" s="14">
        <f>E15</f>
        <v>92250</v>
      </c>
      <c r="F14" s="48">
        <f t="shared" si="0"/>
        <v>100</v>
      </c>
    </row>
    <row r="15" spans="1:6" ht="15" customHeight="1">
      <c r="A15" s="7"/>
      <c r="B15" s="7"/>
      <c r="C15" s="15" t="s">
        <v>14</v>
      </c>
      <c r="D15" s="17">
        <v>92250</v>
      </c>
      <c r="E15" s="17">
        <v>92250</v>
      </c>
      <c r="F15" s="11">
        <f t="shared" si="0"/>
        <v>100</v>
      </c>
    </row>
    <row r="16" spans="1:6" ht="15" customHeight="1">
      <c r="A16" s="31" t="s">
        <v>12</v>
      </c>
      <c r="B16" s="31"/>
      <c r="C16" s="18" t="s">
        <v>4</v>
      </c>
      <c r="D16" s="9">
        <f>D17+D25+D21+D27+D23</f>
        <v>4124039</v>
      </c>
      <c r="E16" s="9">
        <f>E17+E25+E21+E27+E23</f>
        <v>4059543</v>
      </c>
      <c r="F16" s="11">
        <f t="shared" si="0"/>
        <v>98.43609626388111</v>
      </c>
    </row>
    <row r="17" spans="1:6" ht="15" customHeight="1">
      <c r="A17" s="15"/>
      <c r="B17" s="12" t="s">
        <v>13</v>
      </c>
      <c r="C17" s="19" t="s">
        <v>5</v>
      </c>
      <c r="D17" s="20">
        <f>D18+D19</f>
        <v>3955209</v>
      </c>
      <c r="E17" s="20">
        <f>E18</f>
        <v>3905614</v>
      </c>
      <c r="F17" s="48">
        <f t="shared" si="0"/>
        <v>98.74608396168192</v>
      </c>
    </row>
    <row r="18" spans="1:6" ht="15" customHeight="1">
      <c r="A18" s="15"/>
      <c r="B18" s="7"/>
      <c r="C18" s="15" t="s">
        <v>46</v>
      </c>
      <c r="D18" s="16">
        <v>3955209</v>
      </c>
      <c r="E18" s="16">
        <v>3905614</v>
      </c>
      <c r="F18" s="11">
        <f t="shared" si="0"/>
        <v>98.74608396168192</v>
      </c>
    </row>
    <row r="19" spans="1:6" ht="15" customHeight="1">
      <c r="A19" s="15"/>
      <c r="B19" s="7"/>
      <c r="C19" s="15" t="s">
        <v>45</v>
      </c>
      <c r="D19" s="16">
        <v>0</v>
      </c>
      <c r="E19" s="16">
        <v>0</v>
      </c>
      <c r="F19" s="11">
        <v>0</v>
      </c>
    </row>
    <row r="20" spans="1:6" ht="15" customHeight="1">
      <c r="A20" s="15"/>
      <c r="B20" s="7"/>
      <c r="C20" s="15" t="s">
        <v>51</v>
      </c>
      <c r="D20" s="16">
        <v>3438677</v>
      </c>
      <c r="E20" s="16">
        <v>3410893</v>
      </c>
      <c r="F20" s="11">
        <f t="shared" si="0"/>
        <v>99.19201483593835</v>
      </c>
    </row>
    <row r="21" spans="1:6" ht="15" customHeight="1">
      <c r="A21" s="15"/>
      <c r="B21" s="12" t="s">
        <v>15</v>
      </c>
      <c r="C21" s="19" t="s">
        <v>6</v>
      </c>
      <c r="D21" s="20">
        <f>D22</f>
        <v>37256</v>
      </c>
      <c r="E21" s="20">
        <f>E22</f>
        <v>27842</v>
      </c>
      <c r="F21" s="48">
        <f t="shared" si="0"/>
        <v>74.73158685849259</v>
      </c>
    </row>
    <row r="22" spans="1:6" ht="15" customHeight="1">
      <c r="A22" s="15"/>
      <c r="B22" s="7"/>
      <c r="C22" s="15" t="s">
        <v>47</v>
      </c>
      <c r="D22" s="16">
        <v>37256</v>
      </c>
      <c r="E22" s="16">
        <v>27842</v>
      </c>
      <c r="F22" s="11">
        <f t="shared" si="0"/>
        <v>74.73158685849259</v>
      </c>
    </row>
    <row r="23" spans="1:6" ht="15" customHeight="1">
      <c r="A23" s="15"/>
      <c r="B23" s="35">
        <v>80120</v>
      </c>
      <c r="C23" s="62" t="s">
        <v>68</v>
      </c>
      <c r="D23" s="51">
        <f>D24</f>
        <v>70000</v>
      </c>
      <c r="E23" s="51">
        <f>E24</f>
        <v>70000</v>
      </c>
      <c r="F23" s="11">
        <f t="shared" si="0"/>
        <v>100</v>
      </c>
    </row>
    <row r="24" spans="1:6" ht="15" customHeight="1">
      <c r="A24" s="15"/>
      <c r="B24" s="7"/>
      <c r="C24" s="15" t="s">
        <v>45</v>
      </c>
      <c r="D24" s="16">
        <v>70000</v>
      </c>
      <c r="E24" s="16">
        <v>70000</v>
      </c>
      <c r="F24" s="11">
        <f t="shared" si="0"/>
        <v>100</v>
      </c>
    </row>
    <row r="25" spans="1:6" ht="15" customHeight="1">
      <c r="A25" s="15"/>
      <c r="B25" s="12" t="s">
        <v>16</v>
      </c>
      <c r="C25" s="19" t="s">
        <v>7</v>
      </c>
      <c r="D25" s="20">
        <f>D26</f>
        <v>18765</v>
      </c>
      <c r="E25" s="20">
        <f>E26</f>
        <v>13584</v>
      </c>
      <c r="F25" s="48">
        <f t="shared" si="0"/>
        <v>72.39008792965627</v>
      </c>
    </row>
    <row r="26" spans="1:6" ht="15" customHeight="1">
      <c r="A26" s="15"/>
      <c r="B26" s="7"/>
      <c r="C26" s="15" t="s">
        <v>48</v>
      </c>
      <c r="D26" s="16">
        <v>18765</v>
      </c>
      <c r="E26" s="16">
        <v>13584</v>
      </c>
      <c r="F26" s="11">
        <f t="shared" si="0"/>
        <v>72.39008792965627</v>
      </c>
    </row>
    <row r="27" spans="1:6" ht="15" customHeight="1">
      <c r="A27" s="15"/>
      <c r="B27" s="12">
        <v>80195</v>
      </c>
      <c r="C27" s="19" t="s">
        <v>29</v>
      </c>
      <c r="D27" s="20">
        <f>D28</f>
        <v>42809</v>
      </c>
      <c r="E27" s="20">
        <f>E28</f>
        <v>42503</v>
      </c>
      <c r="F27" s="48">
        <f t="shared" si="0"/>
        <v>99.28519703800602</v>
      </c>
    </row>
    <row r="28" spans="1:6" ht="15" customHeight="1">
      <c r="A28" s="15"/>
      <c r="B28" s="7"/>
      <c r="C28" s="15" t="s">
        <v>49</v>
      </c>
      <c r="D28" s="16">
        <v>42809</v>
      </c>
      <c r="E28" s="16">
        <v>42503</v>
      </c>
      <c r="F28" s="11">
        <f t="shared" si="0"/>
        <v>99.28519703800602</v>
      </c>
    </row>
    <row r="29" spans="1:6" ht="15" customHeight="1">
      <c r="A29" s="31">
        <v>852</v>
      </c>
      <c r="B29" s="31"/>
      <c r="C29" s="18" t="s">
        <v>32</v>
      </c>
      <c r="D29" s="9">
        <f>D30+D32</f>
        <v>369020</v>
      </c>
      <c r="E29" s="9">
        <f>E30+E32</f>
        <v>371033</v>
      </c>
      <c r="F29" s="11">
        <f t="shared" si="0"/>
        <v>100.5454988889491</v>
      </c>
    </row>
    <row r="30" spans="1:6" ht="15" customHeight="1">
      <c r="A30" s="15"/>
      <c r="B30" s="12">
        <v>85201</v>
      </c>
      <c r="C30" s="19" t="s">
        <v>33</v>
      </c>
      <c r="D30" s="20">
        <f>D31</f>
        <v>153820</v>
      </c>
      <c r="E30" s="20">
        <f>E31</f>
        <v>151623</v>
      </c>
      <c r="F30" s="48">
        <f t="shared" si="0"/>
        <v>98.57170719022234</v>
      </c>
    </row>
    <row r="31" spans="1:6" ht="15" customHeight="1">
      <c r="A31" s="15"/>
      <c r="B31" s="7"/>
      <c r="C31" s="15" t="s">
        <v>49</v>
      </c>
      <c r="D31" s="16">
        <v>153820</v>
      </c>
      <c r="E31" s="16">
        <v>151623</v>
      </c>
      <c r="F31" s="11">
        <f t="shared" si="0"/>
        <v>98.57170719022234</v>
      </c>
    </row>
    <row r="32" spans="1:6" ht="15" customHeight="1">
      <c r="A32" s="15"/>
      <c r="B32" s="12">
        <v>85204</v>
      </c>
      <c r="C32" s="19" t="s">
        <v>34</v>
      </c>
      <c r="D32" s="20">
        <f>D33</f>
        <v>215200</v>
      </c>
      <c r="E32" s="20">
        <f>E33</f>
        <v>219410</v>
      </c>
      <c r="F32" s="11">
        <f t="shared" si="0"/>
        <v>101.95631970260224</v>
      </c>
    </row>
    <row r="33" spans="1:6" ht="15" customHeight="1">
      <c r="A33" s="15"/>
      <c r="B33" s="7"/>
      <c r="C33" s="15" t="s">
        <v>49</v>
      </c>
      <c r="D33" s="16">
        <v>215200</v>
      </c>
      <c r="E33" s="16">
        <v>219410</v>
      </c>
      <c r="F33" s="48">
        <f t="shared" si="0"/>
        <v>101.95631970260224</v>
      </c>
    </row>
    <row r="34" spans="1:6" ht="29.25" customHeight="1">
      <c r="A34" s="31" t="s">
        <v>17</v>
      </c>
      <c r="B34" s="7"/>
      <c r="C34" s="18" t="s">
        <v>8</v>
      </c>
      <c r="D34" s="46">
        <f>D35</f>
        <v>1510907</v>
      </c>
      <c r="E34" s="46">
        <f>E35</f>
        <v>1510598</v>
      </c>
      <c r="F34" s="47">
        <f t="shared" si="0"/>
        <v>99.97954870816007</v>
      </c>
    </row>
    <row r="35" spans="1:6" ht="15" customHeight="1">
      <c r="A35" s="31"/>
      <c r="B35" s="12" t="s">
        <v>18</v>
      </c>
      <c r="C35" s="19" t="s">
        <v>9</v>
      </c>
      <c r="D35" s="20">
        <f>D36</f>
        <v>1510907</v>
      </c>
      <c r="E35" s="20">
        <f>E36</f>
        <v>1510598</v>
      </c>
      <c r="F35" s="48">
        <f t="shared" si="0"/>
        <v>99.97954870816007</v>
      </c>
    </row>
    <row r="36" spans="1:6" ht="15" customHeight="1">
      <c r="A36" s="31"/>
      <c r="B36" s="7"/>
      <c r="C36" s="15" t="s">
        <v>49</v>
      </c>
      <c r="D36" s="16">
        <v>1510907</v>
      </c>
      <c r="E36" s="16">
        <v>1510598</v>
      </c>
      <c r="F36" s="11">
        <f t="shared" si="0"/>
        <v>99.97954870816007</v>
      </c>
    </row>
    <row r="37" spans="1:6" ht="15" customHeight="1">
      <c r="A37" s="31"/>
      <c r="B37" s="7"/>
      <c r="C37" s="15" t="s">
        <v>50</v>
      </c>
      <c r="D37" s="16">
        <v>0</v>
      </c>
      <c r="E37" s="16">
        <v>0</v>
      </c>
      <c r="F37" s="11">
        <v>0</v>
      </c>
    </row>
    <row r="38" spans="1:6" ht="15" customHeight="1">
      <c r="A38" s="31"/>
      <c r="B38" s="7"/>
      <c r="C38" s="15" t="s">
        <v>51</v>
      </c>
      <c r="D38" s="16">
        <v>1209648</v>
      </c>
      <c r="E38" s="16">
        <v>1209648</v>
      </c>
      <c r="F38" s="11">
        <f t="shared" si="0"/>
        <v>100</v>
      </c>
    </row>
    <row r="39" spans="1:6" ht="15" customHeight="1">
      <c r="A39" s="31" t="s">
        <v>19</v>
      </c>
      <c r="B39" s="7"/>
      <c r="C39" s="18" t="s">
        <v>10</v>
      </c>
      <c r="D39" s="9">
        <f>D40+D44</f>
        <v>310918</v>
      </c>
      <c r="E39" s="9">
        <f>E40+E44</f>
        <v>295377</v>
      </c>
      <c r="F39" s="11">
        <f t="shared" si="0"/>
        <v>95.0015759782322</v>
      </c>
    </row>
    <row r="40" spans="1:6" ht="15" customHeight="1">
      <c r="A40" s="31"/>
      <c r="B40" s="12" t="s">
        <v>20</v>
      </c>
      <c r="C40" s="19" t="s">
        <v>11</v>
      </c>
      <c r="D40" s="20">
        <f>D41+D42</f>
        <v>277781</v>
      </c>
      <c r="E40" s="20">
        <f>E41</f>
        <v>272824</v>
      </c>
      <c r="F40" s="48">
        <f t="shared" si="0"/>
        <v>98.21550070019188</v>
      </c>
    </row>
    <row r="41" spans="1:6" ht="15" customHeight="1">
      <c r="A41" s="31"/>
      <c r="B41" s="7"/>
      <c r="C41" s="15" t="s">
        <v>49</v>
      </c>
      <c r="D41" s="16">
        <v>277781</v>
      </c>
      <c r="E41" s="16">
        <v>272824</v>
      </c>
      <c r="F41" s="11">
        <f t="shared" si="0"/>
        <v>98.21550070019188</v>
      </c>
    </row>
    <row r="42" spans="1:6" ht="15" customHeight="1">
      <c r="A42" s="15"/>
      <c r="B42" s="7"/>
      <c r="C42" s="15" t="s">
        <v>45</v>
      </c>
      <c r="D42" s="16">
        <v>0</v>
      </c>
      <c r="E42" s="16">
        <v>0</v>
      </c>
      <c r="F42" s="11">
        <v>0</v>
      </c>
    </row>
    <row r="43" spans="1:6" ht="13.5" customHeight="1">
      <c r="A43" s="15"/>
      <c r="B43" s="7"/>
      <c r="C43" s="15" t="s">
        <v>51</v>
      </c>
      <c r="D43" s="16">
        <v>204222</v>
      </c>
      <c r="E43" s="16">
        <v>202198</v>
      </c>
      <c r="F43" s="11">
        <f t="shared" si="0"/>
        <v>99.00892166367971</v>
      </c>
    </row>
    <row r="44" spans="1:6" ht="15" customHeight="1">
      <c r="A44" s="15"/>
      <c r="B44" s="12">
        <v>85415</v>
      </c>
      <c r="C44" s="19" t="s">
        <v>28</v>
      </c>
      <c r="D44" s="20">
        <f>D45</f>
        <v>33137</v>
      </c>
      <c r="E44" s="20">
        <f>E45</f>
        <v>22553</v>
      </c>
      <c r="F44" s="48">
        <f t="shared" si="0"/>
        <v>68.05987264990796</v>
      </c>
    </row>
    <row r="45" spans="1:6" ht="15" customHeight="1">
      <c r="A45" s="15"/>
      <c r="B45" s="7"/>
      <c r="C45" s="15" t="s">
        <v>49</v>
      </c>
      <c r="D45" s="16">
        <v>33137</v>
      </c>
      <c r="E45" s="16">
        <v>22553</v>
      </c>
      <c r="F45" s="11">
        <f t="shared" si="0"/>
        <v>68.05987264990796</v>
      </c>
    </row>
    <row r="46" spans="1:6" ht="15" customHeight="1">
      <c r="A46" s="15"/>
      <c r="B46" s="7"/>
      <c r="C46" s="18" t="s">
        <v>25</v>
      </c>
      <c r="D46" s="9">
        <f>D16+D29+D34+D39+D13+D8+D4</f>
        <v>8816709</v>
      </c>
      <c r="E46" s="9">
        <f>E16+E29+E34+E39+E13+E8+E4</f>
        <v>8138103</v>
      </c>
      <c r="F46" s="11">
        <f t="shared" si="0"/>
        <v>92.30318251401968</v>
      </c>
    </row>
    <row r="47" spans="1:6" ht="15" customHeight="1">
      <c r="A47" s="15"/>
      <c r="B47" s="7"/>
      <c r="C47" s="15" t="s">
        <v>47</v>
      </c>
      <c r="D47" s="16">
        <f>D18+D22+D26+D28+D31+D33+D36+D41+D15+D45+D6</f>
        <v>6337934</v>
      </c>
      <c r="E47" s="16">
        <f>E18+E22+E26+E28+E31+E33+E36+E41+E15+E45+E6</f>
        <v>6259355</v>
      </c>
      <c r="F47" s="11">
        <f t="shared" si="0"/>
        <v>98.7601795790237</v>
      </c>
    </row>
    <row r="48" spans="1:6" ht="15" customHeight="1">
      <c r="A48" s="15"/>
      <c r="B48" s="7"/>
      <c r="C48" s="15" t="s">
        <v>50</v>
      </c>
      <c r="D48" s="16">
        <f>D9+D12+D7+D24</f>
        <v>2478775</v>
      </c>
      <c r="E48" s="16">
        <f>E9+E12+E7+E24</f>
        <v>1878748</v>
      </c>
      <c r="F48" s="11">
        <f t="shared" si="0"/>
        <v>75.79340601708505</v>
      </c>
    </row>
    <row r="49" spans="1:6" ht="15" customHeight="1">
      <c r="A49" s="15"/>
      <c r="B49" s="7"/>
      <c r="C49" s="15" t="s">
        <v>58</v>
      </c>
      <c r="D49" s="16">
        <f>D20+D38+D43</f>
        <v>4852547</v>
      </c>
      <c r="E49" s="16">
        <f>E20+E38+E43</f>
        <v>4822739</v>
      </c>
      <c r="F49" s="11">
        <f t="shared" si="0"/>
        <v>99.38572465140471</v>
      </c>
    </row>
    <row r="50" ht="12.75">
      <c r="B50" s="32"/>
    </row>
  </sheetData>
  <sheetProtection/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2012-03-15T12:36:34Z</cp:lastPrinted>
  <dcterms:created xsi:type="dcterms:W3CDTF">2005-11-09T10:48:07Z</dcterms:created>
  <dcterms:modified xsi:type="dcterms:W3CDTF">2012-03-26T10:58:19Z</dcterms:modified>
  <cp:category/>
  <cp:version/>
  <cp:contentType/>
  <cp:contentStatus/>
</cp:coreProperties>
</file>