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3 (2)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<sst xmlns="http://schemas.openxmlformats.org/spreadsheetml/2006/main" count="181" uniqueCount="96">
  <si>
    <t>Dział</t>
  </si>
  <si>
    <t>Rozdz.</t>
  </si>
  <si>
    <t>§</t>
  </si>
  <si>
    <t>Wyszczególnienie</t>
  </si>
  <si>
    <t>Plan na</t>
  </si>
  <si>
    <t>%</t>
  </si>
  <si>
    <t>(kol. 6:5)</t>
  </si>
  <si>
    <t>ROLNICTWO  I  ŁOWIECTWO</t>
  </si>
  <si>
    <t>Prace geodezyjno - urządzeniowe na potrzeby  rolnictwa</t>
  </si>
  <si>
    <t>Dotacje celowe otrzymane z budżetu państwa na zadania bieżące  z zakresu administracji rządowej  oraz inne zadania zlecone ustawami  realizowane przez powiat</t>
  </si>
  <si>
    <t>GOSPODARKA MIESZKANIOWA</t>
  </si>
  <si>
    <t xml:space="preserve">Gospodarka gruntami i nieruchomościami </t>
  </si>
  <si>
    <t>DZIAŁALNOŚĆ USŁUGOWA</t>
  </si>
  <si>
    <t>Prace geodezyjne i kartograficzne (nieinwestycyjne)</t>
  </si>
  <si>
    <t>Nadzór budowlany</t>
  </si>
  <si>
    <t>ADMINISTRACJA  PUBLICZNA</t>
  </si>
  <si>
    <t>Urzędy wojewódzkie</t>
  </si>
  <si>
    <t xml:space="preserve">OCHRONA  ZDROWIA </t>
  </si>
  <si>
    <t>Składki na ubezpieczenia  zdrowotne oraz świadczenia  dla osób nie objętych  obowiązkiem ubezpieczenia  zdrowotnego</t>
  </si>
  <si>
    <t>OGÓŁEM DOCHODY</t>
  </si>
  <si>
    <t>1</t>
  </si>
  <si>
    <t>2</t>
  </si>
  <si>
    <t>3</t>
  </si>
  <si>
    <t>4</t>
  </si>
  <si>
    <t>5</t>
  </si>
  <si>
    <t>6</t>
  </si>
  <si>
    <t>700</t>
  </si>
  <si>
    <t>70005</t>
  </si>
  <si>
    <t>710</t>
  </si>
  <si>
    <t>71013</t>
  </si>
  <si>
    <t>71015</t>
  </si>
  <si>
    <t>750</t>
  </si>
  <si>
    <t>75011</t>
  </si>
  <si>
    <t>851</t>
  </si>
  <si>
    <t>85156</t>
  </si>
  <si>
    <t>7</t>
  </si>
  <si>
    <t>010</t>
  </si>
  <si>
    <t>01005</t>
  </si>
  <si>
    <t>2110</t>
  </si>
  <si>
    <t>ROLNICTWO  I   ŁOWIECTWO</t>
  </si>
  <si>
    <t>Prace geodezyjno - urządzeniowe na potrzeby rolnictwa</t>
  </si>
  <si>
    <t>-  wydatki bieżące</t>
  </si>
  <si>
    <t>Gospodarka gruntami i nieruchomościami</t>
  </si>
  <si>
    <t xml:space="preserve">   w tym: wynagrodzenia i pochodne</t>
  </si>
  <si>
    <t>DZIAŁALNOŚĆ  USŁUGOWA</t>
  </si>
  <si>
    <t xml:space="preserve">Nadzór budowlany </t>
  </si>
  <si>
    <t>ADMINISTRACJA PUBLICZNA</t>
  </si>
  <si>
    <t>OCHRONA ZDROWIA</t>
  </si>
  <si>
    <t>WYDATKI OGÓŁEM</t>
  </si>
  <si>
    <t>z tego:-  wydatki bieżące</t>
  </si>
  <si>
    <t xml:space="preserve">              w tym :-wynagrodzenia i pochodne od wynagrodzeń</t>
  </si>
  <si>
    <t>z tego:</t>
  </si>
  <si>
    <t>Dochody powiatu</t>
  </si>
  <si>
    <t>Odsetki od nieterminowych wpłat z tytułu podatków i opłat</t>
  </si>
  <si>
    <t>GOSPODARKA  MIESZKANIOWA</t>
  </si>
  <si>
    <t>Wpływy z opłat za zarząd , użytkowanie i użytkowanie wieczyste  nieruchomości</t>
  </si>
  <si>
    <t>Wpływy z tytułu przekształcenia  prawa użytkowania wieczystego przysługującego osobom fizycznym w prawo własności</t>
  </si>
  <si>
    <t>Wpłaty z tytułu odpłatnego nabycia prawa własności  oraz prawa użytkowania wieczystego nieruchomości</t>
  </si>
  <si>
    <t>OGÓŁEM</t>
  </si>
  <si>
    <t>O910</t>
  </si>
  <si>
    <t>O470</t>
  </si>
  <si>
    <t>O750</t>
  </si>
  <si>
    <t>O760</t>
  </si>
  <si>
    <t>O770</t>
  </si>
  <si>
    <t>Ośrodki dokumentacji geodezyjnej i kartograficznej</t>
  </si>
  <si>
    <r>
      <t xml:space="preserve">I. DOCHODY Z TYTUŁU PRZYZNANYCH Z BUDŻETU PAŃSTWA DOTACJI     (w złotych)                                                                                         </t>
    </r>
    <r>
      <rPr>
        <sz val="10"/>
        <rFont val="Arial"/>
        <family val="0"/>
      </rPr>
      <t xml:space="preserve"> </t>
    </r>
  </si>
  <si>
    <t>O920</t>
  </si>
  <si>
    <t xml:space="preserve">Pozostałe odsetki </t>
  </si>
  <si>
    <r>
      <t xml:space="preserve">III. DOCHODY ZWIĄZANE Z REALIZACJĄ ZADAŃ ADMINISTRACJI RZĄDOWEJ  </t>
    </r>
    <r>
      <rPr>
        <sz val="10"/>
        <rFont val="Arial"/>
        <family val="2"/>
      </rPr>
      <t>(w złot</t>
    </r>
    <r>
      <rPr>
        <sz val="10"/>
        <rFont val="Arial"/>
        <family val="0"/>
      </rPr>
      <t>ych)</t>
    </r>
  </si>
  <si>
    <t>Dochody z najmu  i dzierżawy składników majątkowych  Skarbu Państwa, j.s.t lub innych jednostek  zaliczanych do sektora finansów publicznych  oraz innych umów o podobnym charakterze</t>
  </si>
  <si>
    <t>Dochody budż. państwa</t>
  </si>
  <si>
    <t>(w złotych)</t>
  </si>
  <si>
    <t xml:space="preserve">II.WYDATKI </t>
  </si>
  <si>
    <t>Wykonanie na</t>
  </si>
  <si>
    <t>O970</t>
  </si>
  <si>
    <t>Wpływy z różnych dochodów</t>
  </si>
  <si>
    <t>BEZPIECZEŃSTWO PUBLICZNE I OCHRONA P.POŻ</t>
  </si>
  <si>
    <t xml:space="preserve">Obrona cywilna </t>
  </si>
  <si>
    <t>Tabela Nr 4</t>
  </si>
  <si>
    <t>Plan na 2011 r.</t>
  </si>
  <si>
    <t>Wykonanie na 31.12.2011.</t>
  </si>
  <si>
    <t>w tym: dochody majątkowe</t>
  </si>
  <si>
    <t>O570</t>
  </si>
  <si>
    <t>Grzywny,mandaty i inne kary pieniężne od osób fizycznych</t>
  </si>
  <si>
    <t xml:space="preserve">                         - wydatki majątkowe</t>
  </si>
  <si>
    <t>Tabela Nr 5</t>
  </si>
  <si>
    <r>
      <t xml:space="preserve">DOCHODY ZWIĄZANE Z REALIZACJĄ ZADAŃ ADMINISTRACJI RZĄDOWEJ  </t>
    </r>
    <r>
      <rPr>
        <sz val="10"/>
        <rFont val="Arial"/>
        <family val="2"/>
      </rPr>
      <t>(w złot</t>
    </r>
    <r>
      <rPr>
        <sz val="10"/>
        <rFont val="Arial"/>
        <family val="0"/>
      </rPr>
      <t>ych)</t>
    </r>
  </si>
  <si>
    <t>2012 rok</t>
  </si>
  <si>
    <t>30.06.2012</t>
  </si>
  <si>
    <t>WYKONANIE PLANU FINANSOWEGO ZADAŃ Z ZAKRESU ADMINISTRACJI RZĄDOWEJ W   2012 ROKU</t>
  </si>
  <si>
    <t>Opracowania geodezyjne i kartograficzne</t>
  </si>
  <si>
    <t>Kwalifikacja wojskowa</t>
  </si>
  <si>
    <t>Plan na 2012 r.</t>
  </si>
  <si>
    <t>Wykonanie na 30.06.2012 r.</t>
  </si>
  <si>
    <t>(kol.5:4)</t>
  </si>
  <si>
    <t>Dochody do przekazania do 15.07.12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</si>
</sst>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165" fontId="2" fillId="0" borderId="15" xfId="42" applyNumberFormat="1" applyFont="1" applyBorder="1" applyAlignment="1">
      <alignment horizontal="center" wrapText="1"/>
    </xf>
    <xf numFmtId="165" fontId="1" fillId="0" borderId="15" xfId="42" applyNumberFormat="1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165" fontId="1" fillId="0" borderId="17" xfId="42" applyNumberFormat="1" applyFont="1" applyBorder="1" applyAlignment="1">
      <alignment horizontal="center" wrapText="1"/>
    </xf>
    <xf numFmtId="165" fontId="5" fillId="0" borderId="15" xfId="42" applyNumberFormat="1" applyFont="1" applyBorder="1" applyAlignment="1">
      <alignment horizontal="center" vertical="top" wrapText="1"/>
    </xf>
    <xf numFmtId="165" fontId="6" fillId="0" borderId="15" xfId="42" applyNumberFormat="1" applyFont="1" applyBorder="1" applyAlignment="1">
      <alignment vertical="top" wrapText="1"/>
    </xf>
    <xf numFmtId="165" fontId="5" fillId="0" borderId="15" xfId="42" applyNumberFormat="1" applyFont="1" applyBorder="1" applyAlignment="1">
      <alignment vertical="top" wrapText="1"/>
    </xf>
    <xf numFmtId="165" fontId="5" fillId="0" borderId="17" xfId="42" applyNumberFormat="1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165" fontId="2" fillId="0" borderId="17" xfId="42" applyNumberFormat="1" applyFont="1" applyBorder="1" applyAlignment="1">
      <alignment horizontal="center" wrapText="1"/>
    </xf>
    <xf numFmtId="165" fontId="2" fillId="0" borderId="15" xfId="42" applyNumberFormat="1" applyFont="1" applyBorder="1" applyAlignment="1">
      <alignment horizontal="center" vertical="top" wrapText="1"/>
    </xf>
    <xf numFmtId="165" fontId="1" fillId="0" borderId="15" xfId="42" applyNumberFormat="1" applyFont="1" applyBorder="1" applyAlignment="1">
      <alignment horizontal="center" vertical="top" wrapText="1"/>
    </xf>
    <xf numFmtId="165" fontId="1" fillId="0" borderId="10" xfId="42" applyNumberFormat="1" applyFont="1" applyBorder="1" applyAlignment="1">
      <alignment horizontal="center" wrapText="1"/>
    </xf>
    <xf numFmtId="165" fontId="1" fillId="0" borderId="16" xfId="42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left" vertical="top" wrapText="1"/>
    </xf>
    <xf numFmtId="43" fontId="6" fillId="0" borderId="15" xfId="42" applyNumberFormat="1" applyFont="1" applyBorder="1" applyAlignment="1">
      <alignment wrapText="1"/>
    </xf>
    <xf numFmtId="165" fontId="5" fillId="0" borderId="10" xfId="42" applyNumberFormat="1" applyFont="1" applyBorder="1" applyAlignment="1">
      <alignment wrapText="1"/>
    </xf>
    <xf numFmtId="43" fontId="6" fillId="0" borderId="17" xfId="42" applyNumberFormat="1" applyFont="1" applyBorder="1" applyAlignment="1">
      <alignment wrapText="1"/>
    </xf>
    <xf numFmtId="2" fontId="2" fillId="0" borderId="17" xfId="0" applyNumberFormat="1" applyFont="1" applyBorder="1" applyAlignment="1">
      <alignment horizontal="center" wrapText="1"/>
    </xf>
    <xf numFmtId="165" fontId="2" fillId="0" borderId="15" xfId="0" applyNumberFormat="1" applyFont="1" applyBorder="1" applyAlignment="1">
      <alignment horizontal="center" vertical="top" wrapText="1"/>
    </xf>
    <xf numFmtId="43" fontId="6" fillId="0" borderId="16" xfId="42" applyNumberFormat="1" applyFont="1" applyBorder="1" applyAlignment="1">
      <alignment wrapText="1"/>
    </xf>
    <xf numFmtId="165" fontId="2" fillId="0" borderId="16" xfId="42" applyNumberFormat="1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165" fontId="1" fillId="0" borderId="13" xfId="42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165" fontId="0" fillId="0" borderId="0" xfId="0" applyNumberFormat="1" applyAlignment="1">
      <alignment/>
    </xf>
    <xf numFmtId="165" fontId="1" fillId="0" borderId="0" xfId="42" applyNumberFormat="1" applyFont="1" applyFill="1" applyBorder="1" applyAlignment="1">
      <alignment horizontal="center" wrapText="1"/>
    </xf>
    <xf numFmtId="165" fontId="10" fillId="0" borderId="15" xfId="0" applyNumberFormat="1" applyFont="1" applyBorder="1" applyAlignment="1">
      <alignment horizontal="center" vertical="top" wrapText="1"/>
    </xf>
    <xf numFmtId="165" fontId="4" fillId="0" borderId="15" xfId="42" applyNumberFormat="1" applyFont="1" applyBorder="1" applyAlignment="1">
      <alignment horizontal="center" vertical="top" wrapText="1"/>
    </xf>
    <xf numFmtId="165" fontId="10" fillId="0" borderId="15" xfId="42" applyNumberFormat="1" applyFont="1" applyBorder="1" applyAlignment="1">
      <alignment horizontal="center" vertical="top" wrapText="1"/>
    </xf>
    <xf numFmtId="165" fontId="10" fillId="0" borderId="16" xfId="42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2" fontId="1" fillId="0" borderId="16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165" fontId="6" fillId="0" borderId="17" xfId="42" applyNumberFormat="1" applyFont="1" applyBorder="1" applyAlignment="1">
      <alignment vertical="top" wrapText="1"/>
    </xf>
    <xf numFmtId="0" fontId="5" fillId="0" borderId="17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 vertical="top" wrapText="1"/>
    </xf>
    <xf numFmtId="165" fontId="1" fillId="0" borderId="12" xfId="42" applyNumberFormat="1" applyFont="1" applyBorder="1" applyAlignment="1">
      <alignment horizontal="center" vertical="top" wrapText="1"/>
    </xf>
    <xf numFmtId="165" fontId="1" fillId="0" borderId="12" xfId="42" applyNumberFormat="1" applyFont="1" applyBorder="1" applyAlignment="1">
      <alignment horizontal="center" wrapText="1"/>
    </xf>
    <xf numFmtId="165" fontId="2" fillId="0" borderId="12" xfId="42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" fillId="0" borderId="1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65" fontId="6" fillId="0" borderId="15" xfId="42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165" fontId="4" fillId="0" borderId="16" xfId="42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2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PageLayoutView="0" workbookViewId="0" topLeftCell="A2">
      <selection activeCell="D26" sqref="D26"/>
    </sheetView>
  </sheetViews>
  <sheetFormatPr defaultColWidth="9.140625" defaultRowHeight="12.75"/>
  <cols>
    <col min="1" max="1" width="5.8515625" style="0" customWidth="1"/>
    <col min="2" max="2" width="6.8515625" style="0" customWidth="1"/>
    <col min="3" max="3" width="6.00390625" style="0" customWidth="1"/>
    <col min="4" max="4" width="53.7109375" style="0" customWidth="1"/>
    <col min="5" max="5" width="11.57421875" style="0" customWidth="1"/>
    <col min="6" max="6" width="12.00390625" style="0" customWidth="1"/>
    <col min="7" max="7" width="14.140625" style="0" customWidth="1"/>
    <col min="8" max="8" width="11.8515625" style="0" customWidth="1"/>
    <col min="9" max="9" width="10.57421875" style="0" bestFit="1" customWidth="1"/>
  </cols>
  <sheetData>
    <row r="1" ht="12.75" hidden="1"/>
    <row r="2" ht="11.25" customHeight="1">
      <c r="G2" s="86" t="s">
        <v>85</v>
      </c>
    </row>
    <row r="3" spans="1:8" ht="15.75" customHeight="1">
      <c r="A3" s="95" t="s">
        <v>86</v>
      </c>
      <c r="B3" s="96"/>
      <c r="C3" s="96"/>
      <c r="D3" s="96"/>
      <c r="E3" s="96"/>
      <c r="F3" s="96"/>
      <c r="G3" s="96"/>
      <c r="H3" s="96"/>
    </row>
    <row r="4" ht="6.75" customHeight="1"/>
    <row r="5" ht="4.5" customHeight="1" thickBot="1"/>
    <row r="6" spans="1:9" ht="4.5" customHeight="1">
      <c r="A6" s="1"/>
      <c r="B6" s="4"/>
      <c r="C6" s="4"/>
      <c r="D6" s="4"/>
      <c r="E6" s="4"/>
      <c r="F6" s="15"/>
      <c r="G6" s="103" t="s">
        <v>51</v>
      </c>
      <c r="H6" s="104"/>
      <c r="I6" s="92" t="s">
        <v>95</v>
      </c>
    </row>
    <row r="7" spans="1:9" ht="9" customHeight="1" thickBot="1">
      <c r="A7" s="40"/>
      <c r="B7" s="39"/>
      <c r="C7" s="39"/>
      <c r="D7" s="39"/>
      <c r="E7" s="99" t="s">
        <v>92</v>
      </c>
      <c r="F7" s="108" t="s">
        <v>93</v>
      </c>
      <c r="G7" s="105"/>
      <c r="H7" s="106"/>
      <c r="I7" s="93"/>
    </row>
    <row r="8" spans="1:9" ht="15" customHeight="1">
      <c r="A8" s="40" t="s">
        <v>0</v>
      </c>
      <c r="B8" s="39" t="s">
        <v>1</v>
      </c>
      <c r="C8" s="97" t="s">
        <v>2</v>
      </c>
      <c r="D8" s="97" t="s">
        <v>3</v>
      </c>
      <c r="E8" s="99"/>
      <c r="F8" s="108"/>
      <c r="G8" s="101" t="s">
        <v>70</v>
      </c>
      <c r="H8" s="107" t="s">
        <v>52</v>
      </c>
      <c r="I8" s="93"/>
    </row>
    <row r="9" spans="1:9" ht="15" customHeight="1" thickBot="1">
      <c r="A9" s="41"/>
      <c r="B9" s="42"/>
      <c r="C9" s="98"/>
      <c r="D9" s="98"/>
      <c r="E9" s="100"/>
      <c r="F9" s="109"/>
      <c r="G9" s="102"/>
      <c r="H9" s="98"/>
      <c r="I9" s="94"/>
    </row>
    <row r="10" spans="1:9" ht="11.25" customHeight="1" thickBot="1">
      <c r="A10" s="45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5">
        <v>7</v>
      </c>
      <c r="H10" s="46">
        <v>8</v>
      </c>
      <c r="I10" s="90">
        <v>9</v>
      </c>
    </row>
    <row r="11" spans="1:9" ht="18.75" customHeight="1" thickBot="1">
      <c r="A11" s="43">
        <v>700</v>
      </c>
      <c r="B11" s="10"/>
      <c r="C11" s="10"/>
      <c r="D11" s="10" t="s">
        <v>54</v>
      </c>
      <c r="E11" s="69">
        <f>E12</f>
        <v>1191000</v>
      </c>
      <c r="F11" s="69">
        <f>F12</f>
        <v>1233810</v>
      </c>
      <c r="G11" s="82">
        <f>G12</f>
        <v>885260</v>
      </c>
      <c r="H11" s="61">
        <f>H12</f>
        <v>295083</v>
      </c>
      <c r="I11" s="61">
        <f>I12</f>
        <v>53467</v>
      </c>
    </row>
    <row r="12" spans="1:9" ht="17.25" customHeight="1" thickBot="1">
      <c r="A12" s="11"/>
      <c r="B12" s="12">
        <v>70005</v>
      </c>
      <c r="C12" s="12"/>
      <c r="D12" s="12" t="s">
        <v>42</v>
      </c>
      <c r="E12" s="70">
        <f>E13+E15+E16+E17+E19+E14+E20</f>
        <v>1191000</v>
      </c>
      <c r="F12" s="70">
        <f>F13+F15+F16+F17+F19+F20+F14</f>
        <v>1233810</v>
      </c>
      <c r="G12" s="83">
        <f>G21</f>
        <v>885260</v>
      </c>
      <c r="H12" s="50">
        <f>H21</f>
        <v>295083</v>
      </c>
      <c r="I12" s="50">
        <f>I21</f>
        <v>53467</v>
      </c>
    </row>
    <row r="13" spans="1:9" ht="30.75" thickBot="1">
      <c r="A13" s="11"/>
      <c r="B13" s="12"/>
      <c r="C13" s="12" t="s">
        <v>60</v>
      </c>
      <c r="D13" s="12" t="s">
        <v>55</v>
      </c>
      <c r="E13" s="19">
        <v>876000</v>
      </c>
      <c r="F13" s="19">
        <v>1063754</v>
      </c>
      <c r="G13" s="84">
        <v>759127</v>
      </c>
      <c r="H13" s="19">
        <v>253042</v>
      </c>
      <c r="I13" s="91">
        <v>51585</v>
      </c>
    </row>
    <row r="14" spans="1:9" ht="15.75" thickBot="1">
      <c r="A14" s="11"/>
      <c r="B14" s="12"/>
      <c r="C14" s="12" t="s">
        <v>82</v>
      </c>
      <c r="D14" s="12" t="s">
        <v>83</v>
      </c>
      <c r="E14" s="19">
        <v>0</v>
      </c>
      <c r="F14" s="19">
        <v>0</v>
      </c>
      <c r="G14" s="84">
        <v>0</v>
      </c>
      <c r="H14" s="19">
        <v>0</v>
      </c>
      <c r="I14" s="91">
        <v>0</v>
      </c>
    </row>
    <row r="15" spans="1:9" ht="45" customHeight="1" thickBot="1">
      <c r="A15" s="11"/>
      <c r="B15" s="12"/>
      <c r="C15" s="12" t="s">
        <v>61</v>
      </c>
      <c r="D15" s="44" t="s">
        <v>69</v>
      </c>
      <c r="E15" s="19">
        <v>34000</v>
      </c>
      <c r="F15" s="19">
        <v>12461</v>
      </c>
      <c r="G15" s="84">
        <v>9132</v>
      </c>
      <c r="H15" s="19">
        <v>3044</v>
      </c>
      <c r="I15" s="91">
        <v>285</v>
      </c>
    </row>
    <row r="16" spans="1:9" ht="33.75" customHeight="1" thickBot="1">
      <c r="A16" s="11"/>
      <c r="B16" s="12"/>
      <c r="C16" s="12" t="s">
        <v>62</v>
      </c>
      <c r="D16" s="12" t="s">
        <v>56</v>
      </c>
      <c r="E16" s="19">
        <v>48000</v>
      </c>
      <c r="F16" s="19">
        <v>74950</v>
      </c>
      <c r="G16" s="84">
        <v>56212</v>
      </c>
      <c r="H16" s="19">
        <v>18737</v>
      </c>
      <c r="I16" s="91">
        <v>1</v>
      </c>
    </row>
    <row r="17" spans="1:9" ht="33" customHeight="1" thickBot="1">
      <c r="A17" s="11"/>
      <c r="B17" s="12"/>
      <c r="C17" s="12" t="s">
        <v>63</v>
      </c>
      <c r="D17" s="12" t="s">
        <v>57</v>
      </c>
      <c r="E17" s="19">
        <v>201000</v>
      </c>
      <c r="F17" s="19">
        <v>65117</v>
      </c>
      <c r="G17" s="84">
        <v>48838</v>
      </c>
      <c r="H17" s="19">
        <v>16279</v>
      </c>
      <c r="I17" s="91">
        <v>0</v>
      </c>
    </row>
    <row r="18" spans="1:9" ht="21" customHeight="1" thickBot="1">
      <c r="A18" s="11"/>
      <c r="B18" s="12"/>
      <c r="C18" s="12" t="s">
        <v>59</v>
      </c>
      <c r="D18" s="12" t="s">
        <v>53</v>
      </c>
      <c r="E18" s="19">
        <v>0</v>
      </c>
      <c r="F18" s="19">
        <v>0</v>
      </c>
      <c r="G18" s="84">
        <v>0</v>
      </c>
      <c r="H18" s="19">
        <v>0</v>
      </c>
      <c r="I18" s="91"/>
    </row>
    <row r="19" spans="1:9" ht="21" customHeight="1" thickBot="1">
      <c r="A19" s="11"/>
      <c r="B19" s="12"/>
      <c r="C19" s="12" t="s">
        <v>66</v>
      </c>
      <c r="D19" s="12" t="s">
        <v>67</v>
      </c>
      <c r="E19" s="19">
        <v>32000</v>
      </c>
      <c r="F19" s="19">
        <v>17514</v>
      </c>
      <c r="G19" s="84">
        <v>11938</v>
      </c>
      <c r="H19" s="19">
        <v>3980</v>
      </c>
      <c r="I19" s="91">
        <v>1596</v>
      </c>
    </row>
    <row r="20" spans="1:9" ht="21" customHeight="1" thickBot="1">
      <c r="A20" s="11"/>
      <c r="B20" s="12"/>
      <c r="C20" s="12" t="s">
        <v>74</v>
      </c>
      <c r="D20" s="12" t="s">
        <v>75</v>
      </c>
      <c r="E20" s="19">
        <v>0</v>
      </c>
      <c r="F20" s="19">
        <v>14</v>
      </c>
      <c r="G20" s="84">
        <v>13</v>
      </c>
      <c r="H20" s="19">
        <v>1</v>
      </c>
      <c r="I20" s="91">
        <v>0</v>
      </c>
    </row>
    <row r="21" spans="1:9" ht="15.75" thickBot="1">
      <c r="A21" s="11"/>
      <c r="B21" s="12"/>
      <c r="C21" s="12"/>
      <c r="D21" s="10" t="s">
        <v>58</v>
      </c>
      <c r="E21" s="71">
        <f>SUM(E13:E20)</f>
        <v>1191000</v>
      </c>
      <c r="F21" s="72">
        <f>SUM(F13:F20)</f>
        <v>1233810</v>
      </c>
      <c r="G21" s="85">
        <f>SUM(G13:G20)</f>
        <v>885260</v>
      </c>
      <c r="H21" s="49">
        <f>SUM(H13:H20)</f>
        <v>295083</v>
      </c>
      <c r="I21" s="49">
        <f>SUM(I13:I20)</f>
        <v>53467</v>
      </c>
    </row>
    <row r="22" spans="6:7" ht="15">
      <c r="F22" s="68"/>
      <c r="G22" s="67"/>
    </row>
    <row r="23" ht="12.75">
      <c r="F23" s="67"/>
    </row>
  </sheetData>
  <sheetProtection/>
  <mergeCells count="9">
    <mergeCell ref="I6:I9"/>
    <mergeCell ref="A3:H3"/>
    <mergeCell ref="D8:D9"/>
    <mergeCell ref="C8:C9"/>
    <mergeCell ref="E7:E9"/>
    <mergeCell ref="G8:G9"/>
    <mergeCell ref="G6:H7"/>
    <mergeCell ref="H8:H9"/>
    <mergeCell ref="F7:F9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I27" sqref="I27"/>
    </sheetView>
  </sheetViews>
  <sheetFormatPr defaultColWidth="9.140625" defaultRowHeight="12.75"/>
  <cols>
    <col min="3" max="3" width="5.28125" style="0" customWidth="1"/>
    <col min="4" max="4" width="63.421875" style="0" customWidth="1"/>
    <col min="5" max="5" width="13.7109375" style="0" customWidth="1"/>
    <col min="6" max="6" width="13.00390625" style="0" customWidth="1"/>
    <col min="7" max="7" width="12.140625" style="0" customWidth="1"/>
  </cols>
  <sheetData>
    <row r="1" spans="6:7" ht="12.75">
      <c r="F1" s="114" t="s">
        <v>78</v>
      </c>
      <c r="G1" s="115"/>
    </row>
    <row r="2" spans="2:7" ht="12.75">
      <c r="B2" s="110" t="s">
        <v>89</v>
      </c>
      <c r="C2" s="110"/>
      <c r="D2" s="110"/>
      <c r="E2" s="110"/>
      <c r="F2" s="110"/>
      <c r="G2" s="110"/>
    </row>
    <row r="3" spans="4:7" ht="12.75">
      <c r="D3" s="110"/>
      <c r="E3" s="111"/>
      <c r="F3" s="116"/>
      <c r="G3" s="116"/>
    </row>
    <row r="4" spans="1:7" ht="13.5" thickBot="1">
      <c r="A4" s="112" t="s">
        <v>65</v>
      </c>
      <c r="B4" s="113"/>
      <c r="C4" s="113"/>
      <c r="D4" s="113"/>
      <c r="F4" s="117"/>
      <c r="G4" s="117"/>
    </row>
    <row r="5" spans="1:7" ht="16.5" customHeight="1">
      <c r="A5" s="2" t="s">
        <v>0</v>
      </c>
      <c r="B5" s="5" t="s">
        <v>1</v>
      </c>
      <c r="C5" s="5" t="s">
        <v>2</v>
      </c>
      <c r="D5" s="5" t="s">
        <v>3</v>
      </c>
      <c r="E5" s="1" t="s">
        <v>4</v>
      </c>
      <c r="F5" s="5" t="s">
        <v>73</v>
      </c>
      <c r="G5" s="5" t="s">
        <v>5</v>
      </c>
    </row>
    <row r="6" spans="1:7" ht="18" customHeight="1" thickBot="1">
      <c r="A6" s="3"/>
      <c r="B6" s="6"/>
      <c r="C6" s="6"/>
      <c r="D6" s="6"/>
      <c r="E6" s="8" t="s">
        <v>87</v>
      </c>
      <c r="F6" s="7" t="s">
        <v>88</v>
      </c>
      <c r="G6" s="7" t="s">
        <v>6</v>
      </c>
    </row>
    <row r="7" spans="1:7" ht="15.75" thickBot="1">
      <c r="A7" s="8" t="s">
        <v>20</v>
      </c>
      <c r="B7" s="7" t="s">
        <v>21</v>
      </c>
      <c r="C7" s="7" t="s">
        <v>22</v>
      </c>
      <c r="D7" s="7" t="s">
        <v>23</v>
      </c>
      <c r="E7" s="7">
        <v>5</v>
      </c>
      <c r="F7" s="7" t="s">
        <v>25</v>
      </c>
      <c r="G7" s="7" t="s">
        <v>35</v>
      </c>
    </row>
    <row r="8" spans="1:7" ht="15" customHeight="1" thickBot="1">
      <c r="A8" s="9" t="s">
        <v>36</v>
      </c>
      <c r="B8" s="10"/>
      <c r="C8" s="10"/>
      <c r="D8" s="10" t="s">
        <v>7</v>
      </c>
      <c r="E8" s="18">
        <f>E9</f>
        <v>25000</v>
      </c>
      <c r="F8" s="18">
        <f>F9</f>
        <v>0</v>
      </c>
      <c r="G8" s="53">
        <f>((F8/E8)*100)</f>
        <v>0</v>
      </c>
    </row>
    <row r="9" spans="1:7" ht="15.75" customHeight="1" thickBot="1">
      <c r="A9" s="11"/>
      <c r="B9" s="12" t="s">
        <v>37</v>
      </c>
      <c r="C9" s="12"/>
      <c r="D9" s="12" t="s">
        <v>8</v>
      </c>
      <c r="E9" s="19">
        <f>E10</f>
        <v>25000</v>
      </c>
      <c r="F9" s="19">
        <f>F10</f>
        <v>0</v>
      </c>
      <c r="G9" s="54">
        <f aca="true" t="shared" si="0" ref="G9:G18">((F9/E9)*100)</f>
        <v>0</v>
      </c>
    </row>
    <row r="10" spans="1:7" ht="43.5" customHeight="1" thickBot="1">
      <c r="A10" s="15"/>
      <c r="B10" s="15"/>
      <c r="C10" s="15" t="s">
        <v>38</v>
      </c>
      <c r="D10" s="15" t="s">
        <v>9</v>
      </c>
      <c r="E10" s="51">
        <v>25000</v>
      </c>
      <c r="F10" s="51"/>
      <c r="G10" s="54">
        <f t="shared" si="0"/>
        <v>0</v>
      </c>
    </row>
    <row r="11" spans="1:7" ht="15" thickBot="1">
      <c r="A11" s="16" t="s">
        <v>26</v>
      </c>
      <c r="B11" s="17"/>
      <c r="C11" s="17"/>
      <c r="D11" s="17" t="s">
        <v>10</v>
      </c>
      <c r="E11" s="48">
        <f>E12</f>
        <v>204700</v>
      </c>
      <c r="F11" s="48">
        <f>F12</f>
        <v>96932</v>
      </c>
      <c r="G11" s="53">
        <f t="shared" si="0"/>
        <v>47.35319980459208</v>
      </c>
    </row>
    <row r="12" spans="1:7" ht="15.75" thickBot="1">
      <c r="A12" s="11"/>
      <c r="B12" s="12" t="s">
        <v>27</v>
      </c>
      <c r="C12" s="12"/>
      <c r="D12" s="12" t="s">
        <v>11</v>
      </c>
      <c r="E12" s="19">
        <f>E13</f>
        <v>204700</v>
      </c>
      <c r="F12" s="19">
        <f>F13</f>
        <v>96932</v>
      </c>
      <c r="G12" s="54">
        <f t="shared" si="0"/>
        <v>47.35319980459208</v>
      </c>
    </row>
    <row r="13" spans="1:7" ht="44.25" customHeight="1" thickBot="1">
      <c r="A13" s="15"/>
      <c r="B13" s="15"/>
      <c r="C13" s="15" t="s">
        <v>38</v>
      </c>
      <c r="D13" s="15" t="s">
        <v>9</v>
      </c>
      <c r="E13" s="51">
        <v>204700</v>
      </c>
      <c r="F13" s="51">
        <v>96932</v>
      </c>
      <c r="G13" s="54">
        <f t="shared" si="0"/>
        <v>47.35319980459208</v>
      </c>
    </row>
    <row r="14" spans="1:7" ht="15" thickBot="1">
      <c r="A14" s="16" t="s">
        <v>28</v>
      </c>
      <c r="B14" s="17"/>
      <c r="C14" s="17"/>
      <c r="D14" s="17" t="s">
        <v>12</v>
      </c>
      <c r="E14" s="48">
        <f>E15+E17+E21+E19</f>
        <v>582868</v>
      </c>
      <c r="F14" s="48">
        <f>F15+F17+F21</f>
        <v>236355</v>
      </c>
      <c r="G14" s="53">
        <f t="shared" si="0"/>
        <v>40.550347591564474</v>
      </c>
    </row>
    <row r="15" spans="1:7" ht="15.75" thickBot="1">
      <c r="A15" s="9"/>
      <c r="B15" s="47">
        <v>71012</v>
      </c>
      <c r="C15" s="10"/>
      <c r="D15" s="12" t="s">
        <v>64</v>
      </c>
      <c r="E15" s="19">
        <f>E16</f>
        <v>102000</v>
      </c>
      <c r="F15" s="19">
        <f>F16</f>
        <v>51000</v>
      </c>
      <c r="G15" s="54">
        <f t="shared" si="0"/>
        <v>50</v>
      </c>
    </row>
    <row r="16" spans="1:7" ht="45.75" thickBot="1">
      <c r="A16" s="16"/>
      <c r="B16" s="17"/>
      <c r="C16" s="14">
        <v>2110</v>
      </c>
      <c r="D16" s="13" t="s">
        <v>9</v>
      </c>
      <c r="E16" s="34">
        <v>102000</v>
      </c>
      <c r="F16" s="34">
        <v>51000</v>
      </c>
      <c r="G16" s="54">
        <f t="shared" si="0"/>
        <v>50</v>
      </c>
    </row>
    <row r="17" spans="1:7" ht="18" customHeight="1" thickBot="1">
      <c r="A17" s="11"/>
      <c r="B17" s="12" t="s">
        <v>29</v>
      </c>
      <c r="C17" s="12"/>
      <c r="D17" s="12" t="s">
        <v>13</v>
      </c>
      <c r="E17" s="19">
        <f>E18</f>
        <v>116500</v>
      </c>
      <c r="F17" s="19">
        <f>F18</f>
        <v>0</v>
      </c>
      <c r="G17" s="54">
        <f t="shared" si="0"/>
        <v>0</v>
      </c>
    </row>
    <row r="18" spans="1:7" ht="44.25" customHeight="1" thickBot="1">
      <c r="A18" s="13"/>
      <c r="B18" s="13"/>
      <c r="C18" s="13" t="s">
        <v>38</v>
      </c>
      <c r="D18" s="13" t="s">
        <v>9</v>
      </c>
      <c r="E18" s="52">
        <v>116500</v>
      </c>
      <c r="F18" s="52">
        <v>0</v>
      </c>
      <c r="G18" s="74">
        <f t="shared" si="0"/>
        <v>0</v>
      </c>
    </row>
    <row r="19" spans="1:7" ht="16.5" customHeight="1" thickBot="1">
      <c r="A19" s="13"/>
      <c r="B19" s="87">
        <v>71014</v>
      </c>
      <c r="C19" s="14"/>
      <c r="D19" s="14"/>
      <c r="E19" s="34">
        <f>E20</f>
        <v>15000</v>
      </c>
      <c r="F19" s="34">
        <v>0</v>
      </c>
      <c r="G19" s="55">
        <v>0</v>
      </c>
    </row>
    <row r="20" spans="1:7" ht="44.25" customHeight="1" thickBot="1">
      <c r="A20" s="13"/>
      <c r="B20" s="14"/>
      <c r="C20" s="14">
        <v>2110</v>
      </c>
      <c r="D20" s="13" t="s">
        <v>9</v>
      </c>
      <c r="E20" s="34">
        <v>15000</v>
      </c>
      <c r="F20" s="34">
        <v>0</v>
      </c>
      <c r="G20" s="55">
        <v>0</v>
      </c>
    </row>
    <row r="21" spans="1:7" ht="15.75" thickBot="1">
      <c r="A21" s="13"/>
      <c r="B21" s="14" t="s">
        <v>30</v>
      </c>
      <c r="C21" s="14"/>
      <c r="D21" s="14" t="s">
        <v>14</v>
      </c>
      <c r="E21" s="34">
        <f>E22</f>
        <v>349368</v>
      </c>
      <c r="F21" s="34">
        <f>F22</f>
        <v>185355</v>
      </c>
      <c r="G21" s="55">
        <f aca="true" t="shared" si="1" ref="G21:G34">((F21/E21)*100)</f>
        <v>53.05437246685444</v>
      </c>
    </row>
    <row r="22" spans="1:7" ht="45" customHeight="1" thickBot="1">
      <c r="A22" s="13"/>
      <c r="B22" s="13"/>
      <c r="C22" s="13" t="s">
        <v>38</v>
      </c>
      <c r="D22" s="13" t="s">
        <v>9</v>
      </c>
      <c r="E22" s="52">
        <v>349368</v>
      </c>
      <c r="F22" s="52">
        <v>185355</v>
      </c>
      <c r="G22" s="55">
        <f t="shared" si="1"/>
        <v>53.05437246685444</v>
      </c>
    </row>
    <row r="23" spans="1:7" ht="15" thickBot="1">
      <c r="A23" s="16" t="s">
        <v>31</v>
      </c>
      <c r="B23" s="17"/>
      <c r="C23" s="17"/>
      <c r="D23" s="17" t="s">
        <v>15</v>
      </c>
      <c r="E23" s="48">
        <f>E24+E26</f>
        <v>213229</v>
      </c>
      <c r="F23" s="48">
        <f>F24+F26</f>
        <v>123856</v>
      </c>
      <c r="G23" s="60">
        <f t="shared" si="1"/>
        <v>58.085907639204805</v>
      </c>
    </row>
    <row r="24" spans="1:7" ht="18" customHeight="1" thickBot="1">
      <c r="A24" s="13"/>
      <c r="B24" s="13" t="s">
        <v>32</v>
      </c>
      <c r="C24" s="13"/>
      <c r="D24" s="13" t="s">
        <v>16</v>
      </c>
      <c r="E24" s="52">
        <f>E25</f>
        <v>159229</v>
      </c>
      <c r="F24" s="52">
        <f>F25</f>
        <v>85050</v>
      </c>
      <c r="G24" s="74">
        <f t="shared" si="1"/>
        <v>53.41363696311602</v>
      </c>
    </row>
    <row r="25" spans="1:7" ht="45.75" customHeight="1" thickBot="1">
      <c r="A25" s="15"/>
      <c r="B25" s="15"/>
      <c r="C25" s="15" t="s">
        <v>38</v>
      </c>
      <c r="D25" s="15" t="s">
        <v>9</v>
      </c>
      <c r="E25" s="51">
        <v>159229</v>
      </c>
      <c r="F25" s="51">
        <v>85050</v>
      </c>
      <c r="G25" s="55">
        <f t="shared" si="1"/>
        <v>53.41363696311602</v>
      </c>
    </row>
    <row r="26" spans="1:7" ht="18.75" customHeight="1" thickBot="1">
      <c r="A26" s="15"/>
      <c r="B26" s="88">
        <v>75045</v>
      </c>
      <c r="C26" s="15"/>
      <c r="D26" s="15"/>
      <c r="E26" s="51">
        <f>E27</f>
        <v>54000</v>
      </c>
      <c r="F26" s="51">
        <f>F27</f>
        <v>38806</v>
      </c>
      <c r="G26" s="55"/>
    </row>
    <row r="27" spans="1:7" ht="45.75" customHeight="1" thickBot="1">
      <c r="A27" s="15"/>
      <c r="B27" s="15"/>
      <c r="C27" s="15" t="s">
        <v>38</v>
      </c>
      <c r="D27" s="15" t="s">
        <v>9</v>
      </c>
      <c r="E27" s="51">
        <v>54000</v>
      </c>
      <c r="F27" s="51">
        <v>38806</v>
      </c>
      <c r="G27" s="55"/>
    </row>
    <row r="28" spans="1:7" s="66" customFormat="1" ht="18" customHeight="1" thickBot="1">
      <c r="A28" s="16">
        <v>754</v>
      </c>
      <c r="B28" s="16"/>
      <c r="C28" s="16"/>
      <c r="D28" s="73" t="s">
        <v>76</v>
      </c>
      <c r="E28" s="63">
        <f>E29</f>
        <v>3000</v>
      </c>
      <c r="F28" s="63">
        <f>F29</f>
        <v>3000</v>
      </c>
      <c r="G28" s="74">
        <f t="shared" si="1"/>
        <v>100</v>
      </c>
    </row>
    <row r="29" spans="1:7" ht="18" customHeight="1" thickBot="1">
      <c r="A29" s="15"/>
      <c r="B29" s="64">
        <v>75414</v>
      </c>
      <c r="C29" s="64"/>
      <c r="D29" s="32" t="s">
        <v>77</v>
      </c>
      <c r="E29" s="65">
        <f>E30</f>
        <v>3000</v>
      </c>
      <c r="F29" s="65">
        <f>F30</f>
        <v>3000</v>
      </c>
      <c r="G29" s="55">
        <f t="shared" si="1"/>
        <v>100</v>
      </c>
    </row>
    <row r="30" spans="1:7" ht="47.25" customHeight="1" thickBot="1">
      <c r="A30" s="15"/>
      <c r="B30" s="64"/>
      <c r="C30" s="15" t="s">
        <v>38</v>
      </c>
      <c r="D30" s="15" t="s">
        <v>9</v>
      </c>
      <c r="E30" s="65">
        <v>3000</v>
      </c>
      <c r="F30" s="65">
        <v>3000</v>
      </c>
      <c r="G30" s="55">
        <f t="shared" si="1"/>
        <v>100</v>
      </c>
    </row>
    <row r="31" spans="1:7" ht="15.75" thickBot="1">
      <c r="A31" s="16" t="s">
        <v>33</v>
      </c>
      <c r="B31" s="17"/>
      <c r="C31" s="17"/>
      <c r="D31" s="17" t="s">
        <v>17</v>
      </c>
      <c r="E31" s="48">
        <f>E32</f>
        <v>4625000</v>
      </c>
      <c r="F31" s="48">
        <f>F32</f>
        <v>2223910</v>
      </c>
      <c r="G31" s="55">
        <f t="shared" si="1"/>
        <v>48.08454054054054</v>
      </c>
    </row>
    <row r="32" spans="1:7" ht="30.75" customHeight="1" thickBot="1">
      <c r="A32" s="13"/>
      <c r="B32" s="13" t="s">
        <v>34</v>
      </c>
      <c r="C32" s="13"/>
      <c r="D32" s="13" t="s">
        <v>18</v>
      </c>
      <c r="E32" s="52">
        <f>E33</f>
        <v>4625000</v>
      </c>
      <c r="F32" s="52">
        <f>F33</f>
        <v>2223910</v>
      </c>
      <c r="G32" s="55">
        <f t="shared" si="1"/>
        <v>48.08454054054054</v>
      </c>
    </row>
    <row r="33" spans="1:7" ht="43.5" customHeight="1" thickBot="1">
      <c r="A33" s="15"/>
      <c r="B33" s="15"/>
      <c r="C33" s="15" t="s">
        <v>38</v>
      </c>
      <c r="D33" s="15" t="s">
        <v>9</v>
      </c>
      <c r="E33" s="51">
        <v>4625000</v>
      </c>
      <c r="F33" s="51">
        <v>2223910</v>
      </c>
      <c r="G33" s="55">
        <f t="shared" si="1"/>
        <v>48.08454054054054</v>
      </c>
    </row>
    <row r="34" spans="1:7" ht="15.75" thickBot="1">
      <c r="A34" s="13"/>
      <c r="B34" s="14"/>
      <c r="C34" s="14"/>
      <c r="D34" s="17" t="s">
        <v>19</v>
      </c>
      <c r="E34" s="48">
        <f>E8+E11+E14+E23+E28+E31</f>
        <v>5653797</v>
      </c>
      <c r="F34" s="48">
        <f>F8+F11+F14+F23+F31+F28</f>
        <v>2684053</v>
      </c>
      <c r="G34" s="55">
        <f t="shared" si="1"/>
        <v>47.47345898694276</v>
      </c>
    </row>
    <row r="35" spans="1:7" ht="13.5" thickBot="1">
      <c r="A35" s="79"/>
      <c r="B35" s="79"/>
      <c r="C35" s="79"/>
      <c r="D35" s="80" t="s">
        <v>81</v>
      </c>
      <c r="E35" s="81">
        <v>0</v>
      </c>
      <c r="F35" s="81">
        <v>0</v>
      </c>
      <c r="G35" s="81">
        <v>0</v>
      </c>
    </row>
  </sheetData>
  <sheetProtection/>
  <mergeCells count="6">
    <mergeCell ref="D3:E3"/>
    <mergeCell ref="A4:D4"/>
    <mergeCell ref="F1:G1"/>
    <mergeCell ref="F3:G3"/>
    <mergeCell ref="F4:G4"/>
    <mergeCell ref="B2:G2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3">
      <selection activeCell="C47" sqref="C47"/>
    </sheetView>
  </sheetViews>
  <sheetFormatPr defaultColWidth="9.140625" defaultRowHeight="12.75"/>
  <cols>
    <col min="3" max="3" width="60.421875" style="0" customWidth="1"/>
    <col min="4" max="4" width="16.8515625" style="0" customWidth="1"/>
    <col min="5" max="5" width="16.00390625" style="0" customWidth="1"/>
    <col min="6" max="6" width="11.421875" style="0" customWidth="1"/>
  </cols>
  <sheetData>
    <row r="1" spans="1:3" ht="12.75">
      <c r="A1" s="95" t="s">
        <v>72</v>
      </c>
      <c r="B1" s="96"/>
      <c r="C1" s="96"/>
    </row>
    <row r="2" ht="13.5" thickBot="1">
      <c r="F2" t="s">
        <v>71</v>
      </c>
    </row>
    <row r="3" spans="1:6" ht="17.25" customHeight="1">
      <c r="A3" s="20"/>
      <c r="B3" s="22"/>
      <c r="C3" s="24"/>
      <c r="D3" s="24"/>
      <c r="E3" s="24"/>
      <c r="F3" s="24"/>
    </row>
    <row r="4" spans="1:6" ht="13.5" customHeight="1">
      <c r="A4" s="21" t="s">
        <v>0</v>
      </c>
      <c r="B4" s="23" t="s">
        <v>1</v>
      </c>
      <c r="C4" s="25" t="s">
        <v>3</v>
      </c>
      <c r="D4" s="25" t="s">
        <v>4</v>
      </c>
      <c r="E4" s="25" t="s">
        <v>73</v>
      </c>
      <c r="F4" s="25" t="s">
        <v>5</v>
      </c>
    </row>
    <row r="5" spans="1:6" ht="16.5" thickBot="1">
      <c r="A5" s="3"/>
      <c r="B5" s="6"/>
      <c r="C5" s="6"/>
      <c r="D5" s="26">
        <v>2012</v>
      </c>
      <c r="E5" s="26" t="s">
        <v>88</v>
      </c>
      <c r="F5" s="26" t="s">
        <v>94</v>
      </c>
    </row>
    <row r="6" spans="1:6" ht="16.5" thickBot="1">
      <c r="A6" s="27" t="s">
        <v>20</v>
      </c>
      <c r="B6" s="26" t="s">
        <v>21</v>
      </c>
      <c r="C6" s="26" t="s">
        <v>22</v>
      </c>
      <c r="D6" s="26">
        <v>4</v>
      </c>
      <c r="E6" s="26" t="s">
        <v>24</v>
      </c>
      <c r="F6" s="26" t="s">
        <v>25</v>
      </c>
    </row>
    <row r="7" spans="1:6" ht="16.5" thickBot="1">
      <c r="A7" s="28" t="s">
        <v>36</v>
      </c>
      <c r="B7" s="29"/>
      <c r="C7" s="29" t="s">
        <v>39</v>
      </c>
      <c r="D7" s="36">
        <f>D8</f>
        <v>25000</v>
      </c>
      <c r="E7" s="89">
        <f>E8</f>
        <v>0</v>
      </c>
      <c r="F7" s="57">
        <f>((E7/D7)*100)</f>
        <v>0</v>
      </c>
    </row>
    <row r="8" spans="1:6" ht="16.5" thickBot="1">
      <c r="A8" s="30"/>
      <c r="B8" s="31" t="s">
        <v>37</v>
      </c>
      <c r="C8" s="31" t="s">
        <v>40</v>
      </c>
      <c r="D8" s="37">
        <f>D9</f>
        <v>25000</v>
      </c>
      <c r="E8" s="35">
        <f>E9</f>
        <v>0</v>
      </c>
      <c r="F8" s="57">
        <f>((E8/D8)*100)</f>
        <v>0</v>
      </c>
    </row>
    <row r="9" spans="1:6" ht="16.5" thickBot="1">
      <c r="A9" s="30"/>
      <c r="B9" s="31"/>
      <c r="C9" s="31" t="s">
        <v>41</v>
      </c>
      <c r="D9" s="37">
        <v>25000</v>
      </c>
      <c r="E9" s="35">
        <v>0</v>
      </c>
      <c r="F9" s="57">
        <f>((E9/D9)*100)</f>
        <v>0</v>
      </c>
    </row>
    <row r="10" spans="1:6" ht="16.5" thickBot="1">
      <c r="A10" s="28" t="s">
        <v>26</v>
      </c>
      <c r="B10" s="29"/>
      <c r="C10" s="29" t="s">
        <v>10</v>
      </c>
      <c r="D10" s="36">
        <f>D11</f>
        <v>204700</v>
      </c>
      <c r="E10" s="36">
        <f>E11</f>
        <v>96932</v>
      </c>
      <c r="F10" s="57">
        <f>((E10/D10)*100)</f>
        <v>47.35319980459208</v>
      </c>
    </row>
    <row r="11" spans="1:6" ht="16.5" thickBot="1">
      <c r="A11" s="30"/>
      <c r="B11" s="31" t="s">
        <v>27</v>
      </c>
      <c r="C11" s="31" t="s">
        <v>42</v>
      </c>
      <c r="D11" s="37">
        <f>D12</f>
        <v>204700</v>
      </c>
      <c r="E11" s="37">
        <f>E12</f>
        <v>96932</v>
      </c>
      <c r="F11" s="57">
        <f aca="true" t="shared" si="0" ref="F11:F40">((E11/D11)*100)</f>
        <v>47.35319980459208</v>
      </c>
    </row>
    <row r="12" spans="1:6" ht="16.5" thickBot="1">
      <c r="A12" s="30"/>
      <c r="B12" s="31"/>
      <c r="C12" s="31" t="s">
        <v>41</v>
      </c>
      <c r="D12" s="37">
        <v>204700</v>
      </c>
      <c r="E12" s="37">
        <v>96932</v>
      </c>
      <c r="F12" s="57">
        <f t="shared" si="0"/>
        <v>47.35319980459208</v>
      </c>
    </row>
    <row r="13" spans="1:6" ht="16.5" thickBot="1">
      <c r="A13" s="30"/>
      <c r="B13" s="31"/>
      <c r="C13" s="31" t="s">
        <v>43</v>
      </c>
      <c r="D13" s="37">
        <v>12316</v>
      </c>
      <c r="E13" s="37">
        <v>8099</v>
      </c>
      <c r="F13" s="57">
        <f t="shared" si="0"/>
        <v>65.75998700876909</v>
      </c>
    </row>
    <row r="14" spans="1:6" ht="16.5" thickBot="1">
      <c r="A14" s="28" t="s">
        <v>28</v>
      </c>
      <c r="B14" s="29"/>
      <c r="C14" s="29" t="s">
        <v>44</v>
      </c>
      <c r="D14" s="36">
        <f>D15+D18+D22+D20</f>
        <v>582868</v>
      </c>
      <c r="E14" s="36">
        <f>E18+E15+E22</f>
        <v>230139</v>
      </c>
      <c r="F14" s="57">
        <f t="shared" si="0"/>
        <v>39.48389686858774</v>
      </c>
    </row>
    <row r="15" spans="1:6" ht="16.5" thickBot="1">
      <c r="A15" s="28"/>
      <c r="B15" s="56">
        <v>71012</v>
      </c>
      <c r="C15" s="31" t="s">
        <v>64</v>
      </c>
      <c r="D15" s="37">
        <f>D16</f>
        <v>102000</v>
      </c>
      <c r="E15" s="37">
        <f>E16</f>
        <v>51000</v>
      </c>
      <c r="F15" s="57">
        <f t="shared" si="0"/>
        <v>50</v>
      </c>
    </row>
    <row r="16" spans="1:6" ht="16.5" thickBot="1">
      <c r="A16" s="28"/>
      <c r="B16" s="29"/>
      <c r="C16" s="31" t="s">
        <v>41</v>
      </c>
      <c r="D16" s="37">
        <v>102000</v>
      </c>
      <c r="E16" s="37">
        <v>51000</v>
      </c>
      <c r="F16" s="57">
        <f t="shared" si="0"/>
        <v>50</v>
      </c>
    </row>
    <row r="17" spans="1:6" ht="16.5" thickBot="1">
      <c r="A17" s="28"/>
      <c r="B17" s="29"/>
      <c r="C17" s="31" t="s">
        <v>43</v>
      </c>
      <c r="D17" s="37">
        <v>102000</v>
      </c>
      <c r="E17" s="37">
        <v>51000</v>
      </c>
      <c r="F17" s="57">
        <f t="shared" si="0"/>
        <v>50</v>
      </c>
    </row>
    <row r="18" spans="1:6" ht="16.5" thickBot="1">
      <c r="A18" s="30"/>
      <c r="B18" s="31" t="s">
        <v>29</v>
      </c>
      <c r="C18" s="31" t="s">
        <v>13</v>
      </c>
      <c r="D18" s="37">
        <f>D19</f>
        <v>116500</v>
      </c>
      <c r="E18" s="37">
        <f>E19</f>
        <v>0</v>
      </c>
      <c r="F18" s="57">
        <f t="shared" si="0"/>
        <v>0</v>
      </c>
    </row>
    <row r="19" spans="1:6" ht="16.5" thickBot="1">
      <c r="A19" s="30"/>
      <c r="B19" s="31"/>
      <c r="C19" s="31" t="s">
        <v>41</v>
      </c>
      <c r="D19" s="37">
        <v>116500</v>
      </c>
      <c r="E19" s="37">
        <v>0</v>
      </c>
      <c r="F19" s="57">
        <f t="shared" si="0"/>
        <v>0</v>
      </c>
    </row>
    <row r="20" spans="1:6" ht="16.5" thickBot="1">
      <c r="A20" s="30"/>
      <c r="B20" s="56">
        <v>71014</v>
      </c>
      <c r="C20" s="31" t="s">
        <v>90</v>
      </c>
      <c r="D20" s="37">
        <f>D21</f>
        <v>15000</v>
      </c>
      <c r="E20" s="37">
        <v>0</v>
      </c>
      <c r="F20" s="57">
        <f t="shared" si="0"/>
        <v>0</v>
      </c>
    </row>
    <row r="21" spans="1:6" ht="16.5" thickBot="1">
      <c r="A21" s="30"/>
      <c r="B21" s="31"/>
      <c r="C21" s="31" t="s">
        <v>41</v>
      </c>
      <c r="D21" s="37">
        <v>15000</v>
      </c>
      <c r="E21" s="37">
        <v>0</v>
      </c>
      <c r="F21" s="57">
        <f t="shared" si="0"/>
        <v>0</v>
      </c>
    </row>
    <row r="22" spans="1:6" ht="16.5" thickBot="1">
      <c r="A22" s="30"/>
      <c r="B22" s="31" t="s">
        <v>30</v>
      </c>
      <c r="C22" s="31" t="s">
        <v>45</v>
      </c>
      <c r="D22" s="37">
        <f>D23</f>
        <v>349368</v>
      </c>
      <c r="E22" s="37">
        <f>E23</f>
        <v>179139</v>
      </c>
      <c r="F22" s="57">
        <f t="shared" si="0"/>
        <v>51.27515971697465</v>
      </c>
    </row>
    <row r="23" spans="1:6" ht="16.5" thickBot="1">
      <c r="A23" s="30"/>
      <c r="B23" s="31"/>
      <c r="C23" s="31" t="s">
        <v>41</v>
      </c>
      <c r="D23" s="37">
        <v>349368</v>
      </c>
      <c r="E23" s="37">
        <v>179139</v>
      </c>
      <c r="F23" s="57">
        <f t="shared" si="0"/>
        <v>51.27515971697465</v>
      </c>
    </row>
    <row r="24" spans="1:6" ht="16.5" thickBot="1">
      <c r="A24" s="30"/>
      <c r="B24" s="31"/>
      <c r="C24" s="31" t="s">
        <v>43</v>
      </c>
      <c r="D24" s="37">
        <v>278596</v>
      </c>
      <c r="E24" s="37">
        <v>142532</v>
      </c>
      <c r="F24" s="57">
        <f t="shared" si="0"/>
        <v>51.160820686585595</v>
      </c>
    </row>
    <row r="25" spans="1:6" ht="16.5" thickBot="1">
      <c r="A25" s="28" t="s">
        <v>31</v>
      </c>
      <c r="B25" s="29"/>
      <c r="C25" s="29" t="s">
        <v>46</v>
      </c>
      <c r="D25" s="36">
        <f>D26+D29</f>
        <v>213229</v>
      </c>
      <c r="E25" s="36">
        <f>E26+E29</f>
        <v>123856</v>
      </c>
      <c r="F25" s="57">
        <f t="shared" si="0"/>
        <v>58.085907639204805</v>
      </c>
    </row>
    <row r="26" spans="1:6" ht="16.5" thickBot="1">
      <c r="A26" s="30"/>
      <c r="B26" s="31" t="s">
        <v>32</v>
      </c>
      <c r="C26" s="31" t="s">
        <v>16</v>
      </c>
      <c r="D26" s="37">
        <f>D27</f>
        <v>159229</v>
      </c>
      <c r="E26" s="37">
        <f>E27</f>
        <v>85050</v>
      </c>
      <c r="F26" s="57">
        <f t="shared" si="0"/>
        <v>53.41363696311602</v>
      </c>
    </row>
    <row r="27" spans="1:6" ht="16.5" thickBot="1">
      <c r="A27" s="32"/>
      <c r="B27" s="33"/>
      <c r="C27" s="33" t="s">
        <v>41</v>
      </c>
      <c r="D27" s="38">
        <v>159229</v>
      </c>
      <c r="E27" s="38">
        <v>85050</v>
      </c>
      <c r="F27" s="62">
        <f t="shared" si="0"/>
        <v>53.41363696311602</v>
      </c>
    </row>
    <row r="28" spans="1:6" ht="16.5" thickBot="1">
      <c r="A28" s="32"/>
      <c r="B28" s="33"/>
      <c r="C28" s="33" t="s">
        <v>43</v>
      </c>
      <c r="D28" s="38">
        <v>159229</v>
      </c>
      <c r="E28" s="38">
        <v>85050</v>
      </c>
      <c r="F28" s="59">
        <f t="shared" si="0"/>
        <v>53.41363696311602</v>
      </c>
    </row>
    <row r="29" spans="1:6" ht="16.5" thickBot="1">
      <c r="A29" s="32"/>
      <c r="B29" s="78">
        <v>75045</v>
      </c>
      <c r="C29" s="33" t="s">
        <v>91</v>
      </c>
      <c r="D29" s="38">
        <f>D30</f>
        <v>54000</v>
      </c>
      <c r="E29" s="38">
        <f>E30</f>
        <v>38806</v>
      </c>
      <c r="F29" s="59">
        <f t="shared" si="0"/>
        <v>71.86296296296297</v>
      </c>
    </row>
    <row r="30" spans="1:6" ht="16.5" thickBot="1">
      <c r="A30" s="32"/>
      <c r="B30" s="33"/>
      <c r="C30" s="33" t="s">
        <v>41</v>
      </c>
      <c r="D30" s="38">
        <v>54000</v>
      </c>
      <c r="E30" s="38">
        <v>38806</v>
      </c>
      <c r="F30" s="59">
        <f t="shared" si="0"/>
        <v>71.86296296296297</v>
      </c>
    </row>
    <row r="31" spans="1:6" ht="16.5" thickBot="1">
      <c r="A31" s="32"/>
      <c r="B31" s="33"/>
      <c r="C31" s="33" t="s">
        <v>43</v>
      </c>
      <c r="D31" s="38">
        <v>13369</v>
      </c>
      <c r="E31" s="38">
        <v>11000</v>
      </c>
      <c r="F31" s="59">
        <f t="shared" si="0"/>
        <v>82.27990126411848</v>
      </c>
    </row>
    <row r="32" spans="1:6" ht="16.5" thickBot="1">
      <c r="A32" s="75">
        <v>754</v>
      </c>
      <c r="B32" s="76"/>
      <c r="C32" s="76" t="s">
        <v>76</v>
      </c>
      <c r="D32" s="77">
        <f>D33</f>
        <v>3000</v>
      </c>
      <c r="E32" s="77">
        <f>E33</f>
        <v>3000</v>
      </c>
      <c r="F32" s="59">
        <f t="shared" si="0"/>
        <v>100</v>
      </c>
    </row>
    <row r="33" spans="1:6" ht="16.5" thickBot="1">
      <c r="A33" s="32"/>
      <c r="B33" s="78">
        <v>75414</v>
      </c>
      <c r="C33" s="33" t="s">
        <v>77</v>
      </c>
      <c r="D33" s="38">
        <f>D34</f>
        <v>3000</v>
      </c>
      <c r="E33" s="38">
        <f>E34</f>
        <v>3000</v>
      </c>
      <c r="F33" s="59">
        <f t="shared" si="0"/>
        <v>100</v>
      </c>
    </row>
    <row r="34" spans="1:6" ht="16.5" thickBot="1">
      <c r="A34" s="30"/>
      <c r="B34" s="31"/>
      <c r="C34" s="31" t="s">
        <v>41</v>
      </c>
      <c r="D34" s="37">
        <v>3000</v>
      </c>
      <c r="E34" s="37">
        <v>3000</v>
      </c>
      <c r="F34" s="57">
        <f t="shared" si="0"/>
        <v>100</v>
      </c>
    </row>
    <row r="35" spans="1:6" ht="16.5" thickBot="1">
      <c r="A35" s="28" t="s">
        <v>33</v>
      </c>
      <c r="B35" s="29"/>
      <c r="C35" s="29" t="s">
        <v>47</v>
      </c>
      <c r="D35" s="36">
        <f>D36</f>
        <v>4625000</v>
      </c>
      <c r="E35" s="36">
        <f>E36</f>
        <v>2221410</v>
      </c>
      <c r="F35" s="57">
        <f t="shared" si="0"/>
        <v>48.03048648648648</v>
      </c>
    </row>
    <row r="36" spans="1:6" ht="32.25" thickBot="1">
      <c r="A36" s="20"/>
      <c r="B36" s="20" t="s">
        <v>34</v>
      </c>
      <c r="C36" s="20" t="s">
        <v>18</v>
      </c>
      <c r="D36" s="58">
        <f>D37</f>
        <v>4625000</v>
      </c>
      <c r="E36" s="58">
        <f>E37</f>
        <v>2221410</v>
      </c>
      <c r="F36" s="57">
        <f t="shared" si="0"/>
        <v>48.03048648648648</v>
      </c>
    </row>
    <row r="37" spans="1:6" ht="16.5" thickBot="1">
      <c r="A37" s="32"/>
      <c r="B37" s="33"/>
      <c r="C37" s="33" t="s">
        <v>41</v>
      </c>
      <c r="D37" s="38">
        <v>4625000</v>
      </c>
      <c r="E37" s="38">
        <v>2221410</v>
      </c>
      <c r="F37" s="57">
        <f t="shared" si="0"/>
        <v>48.03048648648648</v>
      </c>
    </row>
    <row r="38" spans="1:6" ht="16.5" thickBot="1">
      <c r="A38" s="28"/>
      <c r="B38" s="29"/>
      <c r="C38" s="29" t="s">
        <v>48</v>
      </c>
      <c r="D38" s="36">
        <f>D7+D10+D14+D25+D35+D32</f>
        <v>5653797</v>
      </c>
      <c r="E38" s="36">
        <f>E7+E10+E14+E25+E35+E32</f>
        <v>2675337</v>
      </c>
      <c r="F38" s="57">
        <f t="shared" si="0"/>
        <v>47.319297102460524</v>
      </c>
    </row>
    <row r="39" spans="1:6" ht="15.75" customHeight="1" thickBot="1">
      <c r="A39" s="30"/>
      <c r="B39" s="31"/>
      <c r="C39" s="31" t="s">
        <v>49</v>
      </c>
      <c r="D39" s="37">
        <f>D9+D12+D16+D19+D23+D27+D34+D37+D30+D21</f>
        <v>5653797</v>
      </c>
      <c r="E39" s="37">
        <f>E9+E12+E16+E19+E23+E27+E34+E37+E30+E21</f>
        <v>2675337</v>
      </c>
      <c r="F39" s="57">
        <f t="shared" si="0"/>
        <v>47.319297102460524</v>
      </c>
    </row>
    <row r="40" spans="1:6" ht="18.75" customHeight="1" thickBot="1">
      <c r="A40" s="30"/>
      <c r="B40" s="31"/>
      <c r="C40" s="31" t="s">
        <v>50</v>
      </c>
      <c r="D40" s="37">
        <f>D13+D24+D28+D17+D31</f>
        <v>565510</v>
      </c>
      <c r="E40" s="37">
        <f>E13+E24+E28+E17+E31</f>
        <v>297681</v>
      </c>
      <c r="F40" s="57">
        <f t="shared" si="0"/>
        <v>52.639387455571075</v>
      </c>
    </row>
    <row r="41" spans="1:6" ht="16.5" thickBot="1">
      <c r="A41" s="30"/>
      <c r="B41" s="31"/>
      <c r="C41" s="31" t="s">
        <v>84</v>
      </c>
      <c r="D41" s="37">
        <v>0</v>
      </c>
      <c r="E41" s="37">
        <v>0</v>
      </c>
      <c r="F41" s="57">
        <v>0</v>
      </c>
    </row>
    <row r="42" ht="14.25" customHeight="1"/>
    <row r="43" ht="18" customHeight="1"/>
  </sheetData>
  <sheetProtection/>
  <mergeCells count="1">
    <mergeCell ref="A1:C1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19"/>
  <sheetViews>
    <sheetView zoomScalePageLayoutView="0" workbookViewId="0" topLeftCell="A2">
      <selection activeCell="D27" sqref="D27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6.00390625" style="0" customWidth="1"/>
    <col min="4" max="4" width="54.00390625" style="0" customWidth="1"/>
    <col min="5" max="5" width="13.421875" style="0" customWidth="1"/>
    <col min="6" max="6" width="13.28125" style="0" customWidth="1"/>
    <col min="7" max="7" width="13.8515625" style="0" customWidth="1"/>
    <col min="8" max="8" width="11.8515625" style="0" customWidth="1"/>
  </cols>
  <sheetData>
    <row r="1" ht="12.75" hidden="1"/>
    <row r="2" ht="6" customHeight="1"/>
    <row r="3" spans="1:8" ht="15.75" customHeight="1">
      <c r="A3" s="95" t="s">
        <v>68</v>
      </c>
      <c r="B3" s="96"/>
      <c r="C3" s="96"/>
      <c r="D3" s="96"/>
      <c r="E3" s="96"/>
      <c r="F3" s="96"/>
      <c r="G3" s="96"/>
      <c r="H3" s="96"/>
    </row>
    <row r="4" ht="6.75" customHeight="1"/>
    <row r="5" ht="4.5" customHeight="1" thickBot="1"/>
    <row r="6" spans="1:8" ht="4.5" customHeight="1">
      <c r="A6" s="1"/>
      <c r="B6" s="4"/>
      <c r="C6" s="4"/>
      <c r="D6" s="4"/>
      <c r="E6" s="4"/>
      <c r="F6" s="107" t="s">
        <v>80</v>
      </c>
      <c r="G6" s="103" t="s">
        <v>51</v>
      </c>
      <c r="H6" s="104"/>
    </row>
    <row r="7" spans="1:8" ht="9" customHeight="1" thickBot="1">
      <c r="A7" s="40"/>
      <c r="B7" s="39"/>
      <c r="C7" s="39"/>
      <c r="D7" s="39"/>
      <c r="E7" s="118" t="s">
        <v>79</v>
      </c>
      <c r="F7" s="97"/>
      <c r="G7" s="105"/>
      <c r="H7" s="106"/>
    </row>
    <row r="8" spans="1:8" ht="15">
      <c r="A8" s="40" t="s">
        <v>0</v>
      </c>
      <c r="B8" s="39" t="s">
        <v>1</v>
      </c>
      <c r="C8" s="97" t="s">
        <v>2</v>
      </c>
      <c r="D8" s="97" t="s">
        <v>3</v>
      </c>
      <c r="E8" s="118"/>
      <c r="F8" s="97"/>
      <c r="G8" s="101" t="s">
        <v>70</v>
      </c>
      <c r="H8" s="107" t="s">
        <v>52</v>
      </c>
    </row>
    <row r="9" spans="1:8" ht="15" customHeight="1" thickBot="1">
      <c r="A9" s="41"/>
      <c r="B9" s="42"/>
      <c r="C9" s="98"/>
      <c r="D9" s="98"/>
      <c r="E9" s="119"/>
      <c r="F9" s="98"/>
      <c r="G9" s="102"/>
      <c r="H9" s="98"/>
    </row>
    <row r="10" spans="1:8" ht="11.25" customHeight="1" thickBot="1">
      <c r="A10" s="45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</row>
    <row r="11" spans="1:8" ht="18.75" customHeight="1" thickBot="1">
      <c r="A11" s="43">
        <v>700</v>
      </c>
      <c r="B11" s="10"/>
      <c r="C11" s="10"/>
      <c r="D11" s="10" t="s">
        <v>54</v>
      </c>
      <c r="E11" s="49"/>
      <c r="F11" s="61"/>
      <c r="G11" s="61"/>
      <c r="H11" s="61"/>
    </row>
    <row r="12" spans="1:8" ht="17.25" customHeight="1" thickBot="1">
      <c r="A12" s="11"/>
      <c r="B12" s="12">
        <v>70005</v>
      </c>
      <c r="C12" s="12"/>
      <c r="D12" s="12" t="s">
        <v>42</v>
      </c>
      <c r="E12" s="50"/>
      <c r="F12" s="50"/>
      <c r="G12" s="50"/>
      <c r="H12" s="50"/>
    </row>
    <row r="13" spans="1:8" ht="30.75" thickBot="1">
      <c r="A13" s="11"/>
      <c r="B13" s="12"/>
      <c r="C13" s="12" t="s">
        <v>60</v>
      </c>
      <c r="D13" s="12" t="s">
        <v>55</v>
      </c>
      <c r="E13" s="19"/>
      <c r="F13" s="19"/>
      <c r="G13" s="19"/>
      <c r="H13" s="19"/>
    </row>
    <row r="14" spans="1:8" ht="45" customHeight="1" thickBot="1">
      <c r="A14" s="11"/>
      <c r="B14" s="12"/>
      <c r="C14" s="12" t="s">
        <v>61</v>
      </c>
      <c r="D14" s="44" t="s">
        <v>69</v>
      </c>
      <c r="E14" s="19"/>
      <c r="F14" s="19"/>
      <c r="G14" s="19"/>
      <c r="H14" s="19"/>
    </row>
    <row r="15" spans="1:8" ht="33.75" customHeight="1" thickBot="1">
      <c r="A15" s="11"/>
      <c r="B15" s="12"/>
      <c r="C15" s="12" t="s">
        <v>62</v>
      </c>
      <c r="D15" s="12" t="s">
        <v>56</v>
      </c>
      <c r="E15" s="19"/>
      <c r="F15" s="19"/>
      <c r="G15" s="19"/>
      <c r="H15" s="19"/>
    </row>
    <row r="16" spans="1:8" ht="33" customHeight="1" thickBot="1">
      <c r="A16" s="11"/>
      <c r="B16" s="12"/>
      <c r="C16" s="12" t="s">
        <v>63</v>
      </c>
      <c r="D16" s="12" t="s">
        <v>57</v>
      </c>
      <c r="E16" s="19"/>
      <c r="F16" s="19"/>
      <c r="G16" s="19"/>
      <c r="H16" s="19"/>
    </row>
    <row r="17" spans="1:8" ht="21" customHeight="1" thickBot="1">
      <c r="A17" s="11"/>
      <c r="B17" s="12"/>
      <c r="C17" s="12" t="s">
        <v>66</v>
      </c>
      <c r="D17" s="12" t="s">
        <v>67</v>
      </c>
      <c r="E17" s="19"/>
      <c r="F17" s="19"/>
      <c r="G17" s="19"/>
      <c r="H17" s="19"/>
    </row>
    <row r="18" spans="1:8" ht="21" customHeight="1" thickBot="1">
      <c r="A18" s="11"/>
      <c r="B18" s="12"/>
      <c r="C18" s="12" t="s">
        <v>74</v>
      </c>
      <c r="D18" s="12" t="s">
        <v>75</v>
      </c>
      <c r="E18" s="19"/>
      <c r="F18" s="19"/>
      <c r="G18" s="19"/>
      <c r="H18" s="19"/>
    </row>
    <row r="19" spans="1:8" ht="15.75" thickBot="1">
      <c r="A19" s="11"/>
      <c r="B19" s="12"/>
      <c r="C19" s="12"/>
      <c r="D19" s="10" t="s">
        <v>58</v>
      </c>
      <c r="E19" s="49">
        <f>SUM(E13:E18)</f>
        <v>0</v>
      </c>
      <c r="F19" s="49">
        <f>SUM(F13:F18)</f>
        <v>0</v>
      </c>
      <c r="G19" s="49">
        <f>SUM(G13:G18)</f>
        <v>0</v>
      </c>
      <c r="H19" s="49">
        <f>SUM(H13:H18)</f>
        <v>0</v>
      </c>
    </row>
  </sheetData>
  <sheetProtection/>
  <mergeCells count="8">
    <mergeCell ref="A3:H3"/>
    <mergeCell ref="D8:D9"/>
    <mergeCell ref="C8:C9"/>
    <mergeCell ref="E7:E9"/>
    <mergeCell ref="G8:G9"/>
    <mergeCell ref="G6:H7"/>
    <mergeCell ref="H8:H9"/>
    <mergeCell ref="F6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2012-08-23T06:34:21Z</cp:lastPrinted>
  <dcterms:created xsi:type="dcterms:W3CDTF">2005-11-08T12:36:18Z</dcterms:created>
  <dcterms:modified xsi:type="dcterms:W3CDTF">2012-08-31T08:28:16Z</dcterms:modified>
  <cp:category/>
  <cp:version/>
  <cp:contentType/>
  <cp:contentStatus/>
</cp:coreProperties>
</file>