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<sst xmlns="http://schemas.openxmlformats.org/spreadsheetml/2006/main" count="102" uniqueCount="63">
  <si>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</si>
  <si>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</si>
  <si>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</si>
  <si>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</si>
  <si>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</si>
  <si>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</si>
  <si>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</si>
  <si>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</si>
  <si>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</si>
  <si>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</si>
  <si>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</si>
  <si>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</si>
  <si>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</si>
  <si>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</si>
  <si>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</si>
  <si>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</si>
  <si>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</si>
  <si>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</si>
  <si>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</si>
  <si>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</si>
  <si>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</si>
  <si>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</si>
  <si>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</si>
  <si>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</si>
  <si>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</si>
  <si>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</si>
  <si>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</si>
  <si>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</si>
  <si>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</si>
  <si>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</si>
  <si>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</si>
  <si>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</si>
  <si>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</si>
  <si>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</si>
  <si>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</si>
  <si>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</si>
  <si>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</si>
  <si>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</si>
  <si>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</si>
  <si>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</si>
  <si>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</si>
  <si>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</si>
  <si>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</si>
  <si>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</si>
  <si>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</si>
  <si>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>Dotacje celowe otrzymane z powiatu na inwestycje  i zakupy inwestycyjne realizowane przez powiat  na podstawie porozumień (umów) miedzy jednostkami samorządu terytorialnego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</si>
  <si>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</si>
  <si>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</si>
  <si>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</si>
  <si>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</si>
  <si>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</si>
  <si>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</si>
  <si>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>Przewidywane wykonanie 2010 r.</t>
  </si>
  <si>
    <t>Plan na 2011 r.</t>
  </si>
  <si>
    <t>Przewidywane wykonaie 2010r.</t>
  </si>
  <si>
    <t>Plan na 2011 rok</t>
  </si>
  <si>
    <t xml:space="preserve">   w tym: wynagrodzenia i składki  od nich naliczane</t>
  </si>
  <si>
    <t>DOCHODY i WYDATKI  W ZAKRESIE ZADAŃ REALIZOWANYCH PRZEZ POWIAT JELENIOGÓRSKI NA PODSTAWIE POROZUMIEŃ Z JEDNOSTKAMI SAMOZRĄDU TERYTORIALNEGO REALIZOWANE W  2011 ROKU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</si>
  <si>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</si>
  <si>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</si>
  <si>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</si>
  <si>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bieżacych powiatu </t>
  </si>
  <si>
    <t xml:space="preserve">Wpływy z tytułu pomocy finansowej  udzielanej między jednostkami samorządu terytorialnego  na dofinansowanie własnych zadań inwestycyjnych i zakupów inwestycyjnych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</si>
</sst>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5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69" fontId="11" fillId="0" borderId="11" xfId="42" applyNumberFormat="1" applyFont="1" applyBorder="1" applyAlignment="1">
      <alignment horizontal="center" vertical="top" wrapText="1"/>
    </xf>
    <xf numFmtId="169" fontId="8" fillId="0" borderId="11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69" fontId="9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5" fillId="0" borderId="11" xfId="42" applyNumberFormat="1" applyFont="1" applyBorder="1" applyAlignment="1">
      <alignment horizontal="center" wrapText="1"/>
    </xf>
    <xf numFmtId="43" fontId="5" fillId="0" borderId="11" xfId="42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69" fontId="9" fillId="0" borderId="11" xfId="42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169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7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169" fontId="10" fillId="0" borderId="11" xfId="42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2" fontId="10" fillId="0" borderId="11" xfId="0" applyNumberFormat="1" applyFont="1" applyBorder="1" applyAlignment="1">
      <alignment horizontal="center" wrapText="1"/>
    </xf>
    <xf numFmtId="169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B56" sqref="B56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1"/>
      <c r="B1" s="1"/>
      <c r="C1" s="1"/>
      <c r="D1" s="1"/>
      <c r="E1" s="58" t="s">
        <v>60</v>
      </c>
      <c r="F1" s="58"/>
      <c r="G1" s="58"/>
    </row>
    <row r="2" spans="1:7" ht="26.25" customHeight="1">
      <c r="A2" s="59" t="s">
        <v>57</v>
      </c>
      <c r="B2" s="59"/>
      <c r="C2" s="59"/>
      <c r="D2" s="59"/>
      <c r="E2" s="59"/>
      <c r="F2" s="59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60" t="s">
        <v>26</v>
      </c>
      <c r="B4" s="60"/>
      <c r="C4" s="60"/>
      <c r="D4" s="1"/>
      <c r="E4" s="1"/>
      <c r="F4" s="1"/>
      <c r="G4" s="3" t="s">
        <v>27</v>
      </c>
    </row>
    <row r="5" spans="1:7" ht="14.25" customHeight="1">
      <c r="A5" s="61" t="s">
        <v>0</v>
      </c>
      <c r="B5" s="61" t="s">
        <v>1</v>
      </c>
      <c r="C5" s="61" t="s">
        <v>2</v>
      </c>
      <c r="D5" s="62" t="s">
        <v>3</v>
      </c>
      <c r="E5" s="63" t="s">
        <v>52</v>
      </c>
      <c r="F5" s="61" t="s">
        <v>53</v>
      </c>
      <c r="G5" s="61" t="s">
        <v>30</v>
      </c>
    </row>
    <row r="6" spans="1:7" ht="22.5" customHeight="1">
      <c r="A6" s="61"/>
      <c r="B6" s="61"/>
      <c r="C6" s="61"/>
      <c r="D6" s="62"/>
      <c r="E6" s="64"/>
      <c r="F6" s="61"/>
      <c r="G6" s="61"/>
    </row>
    <row r="7" spans="1:7" ht="14.25" customHeight="1">
      <c r="A7" s="22">
        <v>1</v>
      </c>
      <c r="B7" s="22">
        <v>2</v>
      </c>
      <c r="C7" s="22">
        <v>3</v>
      </c>
      <c r="D7" s="23">
        <v>4</v>
      </c>
      <c r="E7" s="22">
        <v>5</v>
      </c>
      <c r="F7" s="22">
        <v>6</v>
      </c>
      <c r="G7" s="22">
        <v>7</v>
      </c>
    </row>
    <row r="8" spans="1:7" ht="14.25" customHeight="1">
      <c r="A8" s="24">
        <v>600</v>
      </c>
      <c r="B8" s="24"/>
      <c r="C8" s="24"/>
      <c r="D8" s="25" t="s">
        <v>58</v>
      </c>
      <c r="E8" s="57">
        <f>E9</f>
        <v>2177584</v>
      </c>
      <c r="F8" s="57">
        <f>F9</f>
        <v>3038454</v>
      </c>
      <c r="G8" s="24"/>
    </row>
    <row r="9" spans="1:7" ht="14.25" customHeight="1">
      <c r="A9" s="22"/>
      <c r="B9" s="28">
        <v>60014</v>
      </c>
      <c r="C9" s="28"/>
      <c r="D9" s="29" t="s">
        <v>59</v>
      </c>
      <c r="E9" s="53">
        <v>2177584</v>
      </c>
      <c r="F9" s="53">
        <v>3038454</v>
      </c>
      <c r="G9" s="54">
        <f aca="true" t="shared" si="0" ref="G9:G15">F9/E9*100</f>
        <v>139.53326255152498</v>
      </c>
    </row>
    <row r="10" spans="1:7" ht="41.25" customHeight="1">
      <c r="A10" s="22"/>
      <c r="B10" s="28"/>
      <c r="C10" s="22">
        <v>2710</v>
      </c>
      <c r="D10" s="5" t="s">
        <v>61</v>
      </c>
      <c r="E10" s="55">
        <v>466799</v>
      </c>
      <c r="F10" s="55">
        <v>2338454</v>
      </c>
      <c r="G10" s="56">
        <f t="shared" si="0"/>
        <v>500.9552291243126</v>
      </c>
    </row>
    <row r="11" spans="1:7" ht="41.25" customHeight="1">
      <c r="A11" s="22"/>
      <c r="B11" s="22"/>
      <c r="C11" s="22">
        <v>6300</v>
      </c>
      <c r="D11" s="5" t="s">
        <v>62</v>
      </c>
      <c r="E11" s="55">
        <v>1710785</v>
      </c>
      <c r="F11" s="55">
        <v>700000</v>
      </c>
      <c r="G11" s="56">
        <f t="shared" si="0"/>
        <v>40.916889030474316</v>
      </c>
    </row>
    <row r="12" spans="1:7" ht="14.25" customHeight="1">
      <c r="A12" s="24">
        <v>750</v>
      </c>
      <c r="B12" s="22"/>
      <c r="C12" s="22"/>
      <c r="D12" s="25" t="s">
        <v>39</v>
      </c>
      <c r="E12" s="26">
        <f>E13</f>
        <v>91750</v>
      </c>
      <c r="F12" s="26">
        <f>F13</f>
        <v>91750</v>
      </c>
      <c r="G12" s="27">
        <f t="shared" si="0"/>
        <v>100</v>
      </c>
    </row>
    <row r="13" spans="1:7" ht="14.25" customHeight="1">
      <c r="A13" s="22"/>
      <c r="B13" s="28">
        <v>75075</v>
      </c>
      <c r="C13" s="22"/>
      <c r="D13" s="29" t="s">
        <v>40</v>
      </c>
      <c r="E13" s="30">
        <f>E14</f>
        <v>91750</v>
      </c>
      <c r="F13" s="30">
        <f>F14</f>
        <v>91750</v>
      </c>
      <c r="G13" s="27">
        <f t="shared" si="0"/>
        <v>100</v>
      </c>
    </row>
    <row r="14" spans="1:7" ht="28.5" customHeight="1" thickBot="1">
      <c r="A14" s="22"/>
      <c r="B14" s="22"/>
      <c r="C14" s="22">
        <v>2310</v>
      </c>
      <c r="D14" s="5" t="s">
        <v>37</v>
      </c>
      <c r="E14" s="31">
        <v>91750</v>
      </c>
      <c r="F14" s="31">
        <v>91750</v>
      </c>
      <c r="G14" s="32">
        <f t="shared" si="0"/>
        <v>100</v>
      </c>
    </row>
    <row r="15" spans="1:11" ht="14.25" customHeight="1" thickBot="1">
      <c r="A15" s="33">
        <v>801</v>
      </c>
      <c r="B15" s="33"/>
      <c r="C15" s="34"/>
      <c r="D15" s="35" t="s">
        <v>4</v>
      </c>
      <c r="E15" s="36">
        <f>E16+E19+E21+E23</f>
        <v>4346184</v>
      </c>
      <c r="F15" s="36">
        <f>F16+F19+F21+F23</f>
        <v>5061279</v>
      </c>
      <c r="G15" s="37">
        <f t="shared" si="0"/>
        <v>116.45339911977956</v>
      </c>
      <c r="K15" s="4"/>
    </row>
    <row r="16" spans="1:7" ht="14.25" customHeight="1">
      <c r="A16" s="38"/>
      <c r="B16" s="38">
        <v>80110</v>
      </c>
      <c r="C16" s="39"/>
      <c r="D16" s="40" t="s">
        <v>5</v>
      </c>
      <c r="E16" s="41">
        <f>E17+E18</f>
        <v>4247425</v>
      </c>
      <c r="F16" s="41">
        <f>F17+F18</f>
        <v>4956005</v>
      </c>
      <c r="G16" s="37">
        <f aca="true" t="shared" si="1" ref="G16:G41">F16/E16*100</f>
        <v>116.68257826800945</v>
      </c>
    </row>
    <row r="17" spans="1:7" ht="26.25" customHeight="1">
      <c r="A17" s="42"/>
      <c r="B17" s="42"/>
      <c r="C17" s="22">
        <v>2310</v>
      </c>
      <c r="D17" s="5" t="s">
        <v>37</v>
      </c>
      <c r="E17" s="43">
        <v>4179925</v>
      </c>
      <c r="F17" s="43">
        <v>4916005</v>
      </c>
      <c r="G17" s="37">
        <f t="shared" si="1"/>
        <v>117.60988534483275</v>
      </c>
    </row>
    <row r="18" spans="1:7" ht="40.5" customHeight="1">
      <c r="A18" s="42"/>
      <c r="B18" s="42"/>
      <c r="C18" s="22">
        <v>6610</v>
      </c>
      <c r="D18" s="5" t="s">
        <v>44</v>
      </c>
      <c r="E18" s="43">
        <v>67500</v>
      </c>
      <c r="F18" s="43">
        <v>40000</v>
      </c>
      <c r="G18" s="37"/>
    </row>
    <row r="19" spans="1:7" ht="14.25" customHeight="1">
      <c r="A19" s="42"/>
      <c r="B19" s="38">
        <v>80113</v>
      </c>
      <c r="C19" s="39"/>
      <c r="D19" s="40" t="s">
        <v>6</v>
      </c>
      <c r="E19" s="41">
        <f>E20</f>
        <v>30000</v>
      </c>
      <c r="F19" s="41">
        <f>F20</f>
        <v>33210</v>
      </c>
      <c r="G19" s="37">
        <f t="shared" si="1"/>
        <v>110.7</v>
      </c>
    </row>
    <row r="20" spans="1:7" ht="26.25" customHeight="1">
      <c r="A20" s="42"/>
      <c r="B20" s="42"/>
      <c r="C20" s="22">
        <v>2310</v>
      </c>
      <c r="D20" s="5" t="s">
        <v>36</v>
      </c>
      <c r="E20" s="43">
        <v>30000</v>
      </c>
      <c r="F20" s="43">
        <v>33210</v>
      </c>
      <c r="G20" s="37">
        <f t="shared" si="1"/>
        <v>110.7</v>
      </c>
    </row>
    <row r="21" spans="1:7" ht="14.25" customHeight="1">
      <c r="A21" s="42"/>
      <c r="B21" s="38">
        <v>80146</v>
      </c>
      <c r="C21" s="39"/>
      <c r="D21" s="40" t="s">
        <v>7</v>
      </c>
      <c r="E21" s="41">
        <f>E22</f>
        <v>24393</v>
      </c>
      <c r="F21" s="41">
        <f>F22</f>
        <v>25563</v>
      </c>
      <c r="G21" s="37">
        <f t="shared" si="1"/>
        <v>104.79645800024598</v>
      </c>
    </row>
    <row r="22" spans="1:7" ht="26.25" customHeight="1">
      <c r="A22" s="42"/>
      <c r="B22" s="42"/>
      <c r="C22" s="22">
        <v>2310</v>
      </c>
      <c r="D22" s="5" t="s">
        <v>37</v>
      </c>
      <c r="E22" s="43">
        <v>24393</v>
      </c>
      <c r="F22" s="43">
        <v>25563</v>
      </c>
      <c r="G22" s="37">
        <f t="shared" si="1"/>
        <v>104.79645800024598</v>
      </c>
    </row>
    <row r="23" spans="1:7" ht="14.25" customHeight="1">
      <c r="A23" s="42"/>
      <c r="B23" s="38">
        <v>80195</v>
      </c>
      <c r="C23" s="39"/>
      <c r="D23" s="40" t="s">
        <v>29</v>
      </c>
      <c r="E23" s="41">
        <f>E24</f>
        <v>44366</v>
      </c>
      <c r="F23" s="41">
        <f>F24</f>
        <v>46501</v>
      </c>
      <c r="G23" s="37">
        <f t="shared" si="1"/>
        <v>104.81224360997159</v>
      </c>
    </row>
    <row r="24" spans="1:7" ht="27" customHeight="1">
      <c r="A24" s="42"/>
      <c r="B24" s="42"/>
      <c r="C24" s="22">
        <v>2310</v>
      </c>
      <c r="D24" s="5" t="s">
        <v>37</v>
      </c>
      <c r="E24" s="43">
        <v>44366</v>
      </c>
      <c r="F24" s="43">
        <v>46501</v>
      </c>
      <c r="G24" s="37">
        <f t="shared" si="1"/>
        <v>104.81224360997159</v>
      </c>
    </row>
    <row r="25" spans="1:7" ht="14.25" customHeight="1">
      <c r="A25" s="33">
        <v>852</v>
      </c>
      <c r="B25" s="33"/>
      <c r="C25" s="34"/>
      <c r="D25" s="35" t="s">
        <v>32</v>
      </c>
      <c r="E25" s="36">
        <f>E26+E28</f>
        <v>395220</v>
      </c>
      <c r="F25" s="36">
        <f>F26+F28</f>
        <v>369020</v>
      </c>
      <c r="G25" s="37">
        <f t="shared" si="1"/>
        <v>93.37078083092962</v>
      </c>
    </row>
    <row r="26" spans="1:7" ht="14.25" customHeight="1">
      <c r="A26" s="42"/>
      <c r="B26" s="38">
        <v>85201</v>
      </c>
      <c r="C26" s="39"/>
      <c r="D26" s="40" t="s">
        <v>33</v>
      </c>
      <c r="E26" s="41">
        <f>E27</f>
        <v>149220</v>
      </c>
      <c r="F26" s="41">
        <f>F27</f>
        <v>143820</v>
      </c>
      <c r="G26" s="37">
        <f t="shared" si="1"/>
        <v>96.38118214716526</v>
      </c>
    </row>
    <row r="27" spans="1:7" ht="26.25" customHeight="1">
      <c r="A27" s="42"/>
      <c r="B27" s="42"/>
      <c r="C27" s="22">
        <v>2320</v>
      </c>
      <c r="D27" s="5" t="s">
        <v>38</v>
      </c>
      <c r="E27" s="43">
        <v>149220</v>
      </c>
      <c r="F27" s="43">
        <v>143820</v>
      </c>
      <c r="G27" s="37">
        <f t="shared" si="1"/>
        <v>96.38118214716526</v>
      </c>
    </row>
    <row r="28" spans="1:7" ht="14.25" customHeight="1">
      <c r="A28" s="42"/>
      <c r="B28" s="38">
        <v>85204</v>
      </c>
      <c r="C28" s="39"/>
      <c r="D28" s="40" t="s">
        <v>34</v>
      </c>
      <c r="E28" s="41">
        <f>E29</f>
        <v>246000</v>
      </c>
      <c r="F28" s="41">
        <f>F29</f>
        <v>225200</v>
      </c>
      <c r="G28" s="37">
        <f t="shared" si="1"/>
        <v>91.54471544715447</v>
      </c>
    </row>
    <row r="29" spans="1:7" ht="27.75" customHeight="1">
      <c r="A29" s="42"/>
      <c r="B29" s="42"/>
      <c r="C29" s="22">
        <v>2320</v>
      </c>
      <c r="D29" s="5" t="s">
        <v>38</v>
      </c>
      <c r="E29" s="43">
        <v>246000</v>
      </c>
      <c r="F29" s="43">
        <v>225200</v>
      </c>
      <c r="G29" s="37">
        <f t="shared" si="1"/>
        <v>91.54471544715447</v>
      </c>
    </row>
    <row r="30" spans="1:7" ht="14.25" customHeight="1">
      <c r="A30" s="33">
        <v>853</v>
      </c>
      <c r="B30" s="33"/>
      <c r="C30" s="34"/>
      <c r="D30" s="35" t="s">
        <v>8</v>
      </c>
      <c r="E30" s="36">
        <f>E31</f>
        <v>1714309</v>
      </c>
      <c r="F30" s="36">
        <f>F31</f>
        <v>1497433</v>
      </c>
      <c r="G30" s="37">
        <f t="shared" si="1"/>
        <v>87.34907184177415</v>
      </c>
    </row>
    <row r="31" spans="1:7" ht="14.25" customHeight="1">
      <c r="A31" s="42"/>
      <c r="B31" s="38">
        <v>85333</v>
      </c>
      <c r="C31" s="39"/>
      <c r="D31" s="40" t="s">
        <v>9</v>
      </c>
      <c r="E31" s="41">
        <f>E32+E33</f>
        <v>1714309</v>
      </c>
      <c r="F31" s="41">
        <f>F32</f>
        <v>1497433</v>
      </c>
      <c r="G31" s="37">
        <f t="shared" si="1"/>
        <v>87.34907184177415</v>
      </c>
    </row>
    <row r="32" spans="1:7" ht="26.25" customHeight="1">
      <c r="A32" s="42"/>
      <c r="B32" s="42"/>
      <c r="C32" s="22">
        <v>2320</v>
      </c>
      <c r="D32" s="5" t="s">
        <v>38</v>
      </c>
      <c r="E32" s="43">
        <v>1677637</v>
      </c>
      <c r="F32" s="43">
        <v>1497433</v>
      </c>
      <c r="G32" s="37">
        <f t="shared" si="1"/>
        <v>89.25846294520208</v>
      </c>
    </row>
    <row r="33" spans="1:7" ht="40.5" customHeight="1">
      <c r="A33" s="42"/>
      <c r="B33" s="42"/>
      <c r="C33" s="22">
        <v>6620</v>
      </c>
      <c r="D33" s="5" t="s">
        <v>45</v>
      </c>
      <c r="E33" s="43">
        <v>36672</v>
      </c>
      <c r="F33" s="43"/>
      <c r="G33" s="37">
        <v>0</v>
      </c>
    </row>
    <row r="34" spans="1:7" ht="14.25" customHeight="1">
      <c r="A34" s="42">
        <v>854</v>
      </c>
      <c r="B34" s="42"/>
      <c r="C34" s="42"/>
      <c r="D34" s="35" t="s">
        <v>10</v>
      </c>
      <c r="E34" s="36">
        <f>E35+E38</f>
        <v>370410</v>
      </c>
      <c r="F34" s="36">
        <f>F35+F38</f>
        <v>495429</v>
      </c>
      <c r="G34" s="37">
        <v>0</v>
      </c>
    </row>
    <row r="35" spans="1:7" ht="14.25" customHeight="1">
      <c r="A35" s="42"/>
      <c r="B35" s="38">
        <v>85401</v>
      </c>
      <c r="C35" s="39"/>
      <c r="D35" s="40" t="s">
        <v>11</v>
      </c>
      <c r="E35" s="41">
        <f>E36</f>
        <v>350053</v>
      </c>
      <c r="F35" s="41">
        <f>F36+F37</f>
        <v>491061</v>
      </c>
      <c r="G35" s="37">
        <f t="shared" si="1"/>
        <v>140.28190016940292</v>
      </c>
    </row>
    <row r="36" spans="1:7" ht="28.5" customHeight="1">
      <c r="A36" s="42"/>
      <c r="B36" s="42"/>
      <c r="C36" s="22">
        <v>2310</v>
      </c>
      <c r="D36" s="5" t="s">
        <v>37</v>
      </c>
      <c r="E36" s="43">
        <v>350053</v>
      </c>
      <c r="F36" s="43">
        <v>474061</v>
      </c>
      <c r="G36" s="37">
        <f t="shared" si="1"/>
        <v>135.42549271110374</v>
      </c>
    </row>
    <row r="37" spans="1:7" ht="40.5" customHeight="1">
      <c r="A37" s="42"/>
      <c r="B37" s="42"/>
      <c r="C37" s="22">
        <v>6610</v>
      </c>
      <c r="D37" s="5" t="s">
        <v>44</v>
      </c>
      <c r="E37" s="43">
        <v>0</v>
      </c>
      <c r="F37" s="43">
        <v>17000</v>
      </c>
      <c r="G37" s="37"/>
    </row>
    <row r="38" spans="1:7" ht="14.25" customHeight="1">
      <c r="A38" s="42"/>
      <c r="B38" s="38">
        <v>85415</v>
      </c>
      <c r="C38" s="39"/>
      <c r="D38" s="40" t="s">
        <v>28</v>
      </c>
      <c r="E38" s="41">
        <f>E39</f>
        <v>20357</v>
      </c>
      <c r="F38" s="41">
        <f>F39</f>
        <v>4368</v>
      </c>
      <c r="G38" s="37">
        <f t="shared" si="1"/>
        <v>21.45699268065039</v>
      </c>
    </row>
    <row r="39" spans="1:7" ht="27" customHeight="1">
      <c r="A39" s="42"/>
      <c r="B39" s="42"/>
      <c r="C39" s="22">
        <v>2310</v>
      </c>
      <c r="D39" s="5" t="s">
        <v>37</v>
      </c>
      <c r="E39" s="43">
        <v>20357</v>
      </c>
      <c r="F39" s="43">
        <v>4368</v>
      </c>
      <c r="G39" s="37">
        <f t="shared" si="1"/>
        <v>21.45699268065039</v>
      </c>
    </row>
    <row r="40" spans="1:7" ht="14.25" customHeight="1">
      <c r="A40" s="42"/>
      <c r="B40" s="42"/>
      <c r="C40" s="42"/>
      <c r="D40" s="35" t="s">
        <v>35</v>
      </c>
      <c r="E40" s="44">
        <f>E15+E25+E30+E34+E12+E8</f>
        <v>9095457</v>
      </c>
      <c r="F40" s="44">
        <f>F15+F25+F30+F34+F12+F8</f>
        <v>10553365</v>
      </c>
      <c r="G40" s="37">
        <f t="shared" si="1"/>
        <v>116.02896918758452</v>
      </c>
    </row>
    <row r="41" spans="1:7" ht="12.75">
      <c r="A41" s="45"/>
      <c r="B41" s="45"/>
      <c r="C41" s="45"/>
      <c r="D41" s="46" t="s">
        <v>43</v>
      </c>
      <c r="E41" s="47">
        <f>E18+E33+E11</f>
        <v>1814957</v>
      </c>
      <c r="F41" s="47">
        <f>F18+F33+F37+F11</f>
        <v>757000</v>
      </c>
      <c r="G41" s="37">
        <f t="shared" si="1"/>
        <v>41.708977127281806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35" sqref="A35:IV35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8.5" customHeight="1">
      <c r="A1" s="6" t="s">
        <v>0</v>
      </c>
      <c r="B1" s="6" t="s">
        <v>1</v>
      </c>
      <c r="C1" s="6" t="s">
        <v>3</v>
      </c>
      <c r="D1" s="6" t="s">
        <v>54</v>
      </c>
      <c r="E1" s="6" t="s">
        <v>55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48">
        <v>600</v>
      </c>
      <c r="B3" s="7"/>
      <c r="C3" s="8" t="s">
        <v>58</v>
      </c>
      <c r="D3" s="51">
        <f>SUM(D4)</f>
        <v>2177584</v>
      </c>
      <c r="E3" s="51">
        <f>SUM(E4)</f>
        <v>3038454</v>
      </c>
      <c r="F3" s="11">
        <f aca="true" t="shared" si="0" ref="F3:F33">E3/D3*100</f>
        <v>139.53326255152498</v>
      </c>
    </row>
    <row r="4" spans="1:6" ht="15" customHeight="1">
      <c r="A4" s="19"/>
      <c r="B4" s="12">
        <v>60014</v>
      </c>
      <c r="C4" s="13" t="s">
        <v>59</v>
      </c>
      <c r="D4" s="52">
        <f>SUM(D5:D6)</f>
        <v>2177584</v>
      </c>
      <c r="E4" s="52">
        <f>SUM(E5:E6)</f>
        <v>3038454</v>
      </c>
      <c r="F4" s="11">
        <f t="shared" si="0"/>
        <v>139.53326255152498</v>
      </c>
    </row>
    <row r="5" spans="1:6" ht="15" customHeight="1">
      <c r="A5" s="19"/>
      <c r="B5" s="7"/>
      <c r="C5" s="16" t="s">
        <v>47</v>
      </c>
      <c r="D5" s="50">
        <v>466799</v>
      </c>
      <c r="E5" s="50">
        <v>2338454</v>
      </c>
      <c r="F5" s="11">
        <f t="shared" si="0"/>
        <v>500.9552291243126</v>
      </c>
    </row>
    <row r="6" spans="1:6" ht="15" customHeight="1">
      <c r="A6" s="7"/>
      <c r="B6" s="7"/>
      <c r="C6" s="16" t="s">
        <v>46</v>
      </c>
      <c r="D6" s="50">
        <v>1710785</v>
      </c>
      <c r="E6" s="50">
        <v>700000</v>
      </c>
      <c r="F6" s="11">
        <f t="shared" si="0"/>
        <v>40.916889030474316</v>
      </c>
    </row>
    <row r="7" spans="1:6" ht="15" customHeight="1">
      <c r="A7" s="48">
        <v>750</v>
      </c>
      <c r="B7" s="7"/>
      <c r="C7" s="8" t="s">
        <v>41</v>
      </c>
      <c r="D7" s="9">
        <f>D8</f>
        <v>91750</v>
      </c>
      <c r="E7" s="10">
        <f>E8</f>
        <v>91750</v>
      </c>
      <c r="F7" s="11">
        <f>E7/D7*100</f>
        <v>100</v>
      </c>
    </row>
    <row r="8" spans="1:6" ht="15" customHeight="1">
      <c r="A8" s="7"/>
      <c r="B8" s="12">
        <v>75075</v>
      </c>
      <c r="C8" s="13" t="s">
        <v>42</v>
      </c>
      <c r="D8" s="14">
        <f>D9</f>
        <v>91750</v>
      </c>
      <c r="E8" s="15">
        <f>E9</f>
        <v>91750</v>
      </c>
      <c r="F8" s="11">
        <f t="shared" si="0"/>
        <v>100</v>
      </c>
    </row>
    <row r="9" spans="1:6" ht="15" customHeight="1">
      <c r="A9" s="7"/>
      <c r="B9" s="7"/>
      <c r="C9" s="16" t="s">
        <v>14</v>
      </c>
      <c r="D9" s="17">
        <v>91750</v>
      </c>
      <c r="E9" s="18">
        <v>91750</v>
      </c>
      <c r="F9" s="11">
        <f t="shared" si="0"/>
        <v>100</v>
      </c>
    </row>
    <row r="10" spans="1:6" ht="15" customHeight="1">
      <c r="A10" s="48" t="s">
        <v>12</v>
      </c>
      <c r="B10" s="48"/>
      <c r="C10" s="19" t="s">
        <v>4</v>
      </c>
      <c r="D10" s="9">
        <f>D11+D15+D17+D19</f>
        <v>4346184</v>
      </c>
      <c r="E10" s="9">
        <f>E11+E17+E15+E19</f>
        <v>5061279</v>
      </c>
      <c r="F10" s="11">
        <f t="shared" si="0"/>
        <v>116.45339911977956</v>
      </c>
    </row>
    <row r="11" spans="1:6" ht="15" customHeight="1">
      <c r="A11" s="16"/>
      <c r="B11" s="12" t="s">
        <v>13</v>
      </c>
      <c r="C11" s="20" t="s">
        <v>5</v>
      </c>
      <c r="D11" s="21">
        <f>D12+D13</f>
        <v>4247425</v>
      </c>
      <c r="E11" s="21">
        <f>E12+E13</f>
        <v>4956005</v>
      </c>
      <c r="F11" s="11">
        <f t="shared" si="0"/>
        <v>116.68257826800945</v>
      </c>
    </row>
    <row r="12" spans="1:6" ht="15" customHeight="1">
      <c r="A12" s="16"/>
      <c r="B12" s="7"/>
      <c r="C12" s="16" t="s">
        <v>47</v>
      </c>
      <c r="D12" s="17">
        <v>4179925</v>
      </c>
      <c r="E12" s="17">
        <v>4916005</v>
      </c>
      <c r="F12" s="11">
        <f t="shared" si="0"/>
        <v>117.60988534483275</v>
      </c>
    </row>
    <row r="13" spans="1:6" ht="15" customHeight="1">
      <c r="A13" s="16"/>
      <c r="B13" s="7"/>
      <c r="C13" s="16" t="s">
        <v>46</v>
      </c>
      <c r="D13" s="17">
        <v>67500</v>
      </c>
      <c r="E13" s="17">
        <v>40000</v>
      </c>
      <c r="F13" s="11">
        <v>0</v>
      </c>
    </row>
    <row r="14" spans="1:6" ht="15" customHeight="1">
      <c r="A14" s="16"/>
      <c r="B14" s="7"/>
      <c r="C14" s="16" t="s">
        <v>56</v>
      </c>
      <c r="D14" s="17">
        <v>3531295</v>
      </c>
      <c r="E14" s="17">
        <v>3895741</v>
      </c>
      <c r="F14" s="11">
        <v>0</v>
      </c>
    </row>
    <row r="15" spans="1:6" ht="15" customHeight="1">
      <c r="A15" s="16"/>
      <c r="B15" s="12" t="s">
        <v>15</v>
      </c>
      <c r="C15" s="20" t="s">
        <v>6</v>
      </c>
      <c r="D15" s="21">
        <f>D16</f>
        <v>30000</v>
      </c>
      <c r="E15" s="21">
        <f>E16</f>
        <v>33210</v>
      </c>
      <c r="F15" s="11">
        <f t="shared" si="0"/>
        <v>110.7</v>
      </c>
    </row>
    <row r="16" spans="1:6" ht="15" customHeight="1">
      <c r="A16" s="16"/>
      <c r="B16" s="7"/>
      <c r="C16" s="16" t="s">
        <v>48</v>
      </c>
      <c r="D16" s="17">
        <v>30000</v>
      </c>
      <c r="E16" s="17">
        <v>33210</v>
      </c>
      <c r="F16" s="11">
        <f t="shared" si="0"/>
        <v>110.7</v>
      </c>
    </row>
    <row r="17" spans="1:6" ht="15" customHeight="1">
      <c r="A17" s="16"/>
      <c r="B17" s="12" t="s">
        <v>16</v>
      </c>
      <c r="C17" s="20" t="s">
        <v>7</v>
      </c>
      <c r="D17" s="21">
        <f>D18</f>
        <v>24393</v>
      </c>
      <c r="E17" s="21">
        <f>E18</f>
        <v>25563</v>
      </c>
      <c r="F17" s="11">
        <f t="shared" si="0"/>
        <v>104.79645800024598</v>
      </c>
    </row>
    <row r="18" spans="1:6" ht="15" customHeight="1">
      <c r="A18" s="16"/>
      <c r="B18" s="7"/>
      <c r="C18" s="16" t="s">
        <v>49</v>
      </c>
      <c r="D18" s="17">
        <v>24393</v>
      </c>
      <c r="E18" s="17">
        <v>25563</v>
      </c>
      <c r="F18" s="11">
        <f t="shared" si="0"/>
        <v>104.79645800024598</v>
      </c>
    </row>
    <row r="19" spans="1:6" ht="15" customHeight="1">
      <c r="A19" s="16"/>
      <c r="B19" s="12">
        <v>80195</v>
      </c>
      <c r="C19" s="20" t="s">
        <v>29</v>
      </c>
      <c r="D19" s="21">
        <f>D20</f>
        <v>44366</v>
      </c>
      <c r="E19" s="21">
        <f>E20</f>
        <v>46501</v>
      </c>
      <c r="F19" s="11">
        <f t="shared" si="0"/>
        <v>104.81224360997159</v>
      </c>
    </row>
    <row r="20" spans="1:6" ht="15" customHeight="1">
      <c r="A20" s="16"/>
      <c r="B20" s="7"/>
      <c r="C20" s="16" t="s">
        <v>50</v>
      </c>
      <c r="D20" s="17">
        <v>44366</v>
      </c>
      <c r="E20" s="17">
        <v>46501</v>
      </c>
      <c r="F20" s="11">
        <f t="shared" si="0"/>
        <v>104.81224360997159</v>
      </c>
    </row>
    <row r="21" spans="1:6" ht="15" customHeight="1">
      <c r="A21" s="48">
        <v>852</v>
      </c>
      <c r="B21" s="48"/>
      <c r="C21" s="19" t="s">
        <v>32</v>
      </c>
      <c r="D21" s="9">
        <f>D22+D24</f>
        <v>395220</v>
      </c>
      <c r="E21" s="9">
        <f>E22+E24</f>
        <v>369020</v>
      </c>
      <c r="F21" s="11">
        <f t="shared" si="0"/>
        <v>93.37078083092962</v>
      </c>
    </row>
    <row r="22" spans="1:6" ht="15" customHeight="1">
      <c r="A22" s="16"/>
      <c r="B22" s="12">
        <v>85201</v>
      </c>
      <c r="C22" s="20" t="s">
        <v>33</v>
      </c>
      <c r="D22" s="21">
        <v>149220</v>
      </c>
      <c r="E22" s="21">
        <f>E23</f>
        <v>143820</v>
      </c>
      <c r="F22" s="11">
        <f t="shared" si="0"/>
        <v>96.38118214716526</v>
      </c>
    </row>
    <row r="23" spans="1:6" ht="15" customHeight="1">
      <c r="A23" s="16"/>
      <c r="B23" s="7"/>
      <c r="C23" s="16" t="s">
        <v>50</v>
      </c>
      <c r="D23" s="17">
        <v>149220</v>
      </c>
      <c r="E23" s="17">
        <v>143820</v>
      </c>
      <c r="F23" s="11">
        <f t="shared" si="0"/>
        <v>96.38118214716526</v>
      </c>
    </row>
    <row r="24" spans="1:6" ht="15" customHeight="1">
      <c r="A24" s="16"/>
      <c r="B24" s="12">
        <v>85204</v>
      </c>
      <c r="C24" s="20" t="s">
        <v>34</v>
      </c>
      <c r="D24" s="21">
        <f>D25</f>
        <v>246000</v>
      </c>
      <c r="E24" s="21">
        <f>E25</f>
        <v>225200</v>
      </c>
      <c r="F24" s="11">
        <f t="shared" si="0"/>
        <v>91.54471544715447</v>
      </c>
    </row>
    <row r="25" spans="1:6" ht="15" customHeight="1">
      <c r="A25" s="16"/>
      <c r="B25" s="7"/>
      <c r="C25" s="16" t="s">
        <v>50</v>
      </c>
      <c r="D25" s="17">
        <v>246000</v>
      </c>
      <c r="E25" s="17">
        <v>225200</v>
      </c>
      <c r="F25" s="11">
        <f t="shared" si="0"/>
        <v>91.54471544715447</v>
      </c>
    </row>
    <row r="26" spans="1:6" ht="15" customHeight="1">
      <c r="A26" s="48" t="s">
        <v>17</v>
      </c>
      <c r="B26" s="7"/>
      <c r="C26" s="19" t="s">
        <v>8</v>
      </c>
      <c r="D26" s="9">
        <f>D27</f>
        <v>1714309</v>
      </c>
      <c r="E26" s="9">
        <f>E27</f>
        <v>1497433</v>
      </c>
      <c r="F26" s="11">
        <f t="shared" si="0"/>
        <v>87.34907184177415</v>
      </c>
    </row>
    <row r="27" spans="1:6" ht="15" customHeight="1">
      <c r="A27" s="48"/>
      <c r="B27" s="12" t="s">
        <v>18</v>
      </c>
      <c r="C27" s="20" t="s">
        <v>9</v>
      </c>
      <c r="D27" s="21">
        <f>D28+D29</f>
        <v>1714309</v>
      </c>
      <c r="E27" s="21">
        <f>E28</f>
        <v>1497433</v>
      </c>
      <c r="F27" s="11">
        <f t="shared" si="0"/>
        <v>87.34907184177415</v>
      </c>
    </row>
    <row r="28" spans="1:6" ht="15" customHeight="1">
      <c r="A28" s="48"/>
      <c r="B28" s="7"/>
      <c r="C28" s="16" t="s">
        <v>50</v>
      </c>
      <c r="D28" s="17">
        <v>1677637</v>
      </c>
      <c r="E28" s="17">
        <v>1497433</v>
      </c>
      <c r="F28" s="11">
        <f t="shared" si="0"/>
        <v>89.25846294520208</v>
      </c>
    </row>
    <row r="29" spans="1:6" ht="15" customHeight="1">
      <c r="A29" s="48"/>
      <c r="B29" s="7"/>
      <c r="C29" s="16" t="s">
        <v>51</v>
      </c>
      <c r="D29" s="17">
        <v>36672</v>
      </c>
      <c r="E29" s="17">
        <v>0</v>
      </c>
      <c r="F29" s="11">
        <v>0</v>
      </c>
    </row>
    <row r="30" spans="1:6" ht="15" customHeight="1">
      <c r="A30" s="48"/>
      <c r="B30" s="7"/>
      <c r="C30" s="16" t="s">
        <v>56</v>
      </c>
      <c r="D30" s="17">
        <v>1528758</v>
      </c>
      <c r="E30" s="17">
        <v>1213018</v>
      </c>
      <c r="F30" s="11">
        <f t="shared" si="0"/>
        <v>79.34663301843719</v>
      </c>
    </row>
    <row r="31" spans="1:6" ht="15" customHeight="1">
      <c r="A31" s="48" t="s">
        <v>19</v>
      </c>
      <c r="B31" s="7"/>
      <c r="C31" s="19" t="s">
        <v>10</v>
      </c>
      <c r="D31" s="9">
        <f>D32+D36</f>
        <v>370410</v>
      </c>
      <c r="E31" s="9">
        <f>E32+E36</f>
        <v>495429</v>
      </c>
      <c r="F31" s="11">
        <f t="shared" si="0"/>
        <v>133.75151858751113</v>
      </c>
    </row>
    <row r="32" spans="1:6" ht="15" customHeight="1">
      <c r="A32" s="48"/>
      <c r="B32" s="12" t="s">
        <v>20</v>
      </c>
      <c r="C32" s="20" t="s">
        <v>11</v>
      </c>
      <c r="D32" s="21">
        <f>D33</f>
        <v>350053</v>
      </c>
      <c r="E32" s="21">
        <f>E33+E34</f>
        <v>491061</v>
      </c>
      <c r="F32" s="11">
        <f t="shared" si="0"/>
        <v>140.28190016940292</v>
      </c>
    </row>
    <row r="33" spans="1:6" ht="15" customHeight="1">
      <c r="A33" s="48"/>
      <c r="B33" s="7"/>
      <c r="C33" s="16" t="s">
        <v>50</v>
      </c>
      <c r="D33" s="17">
        <v>350053</v>
      </c>
      <c r="E33" s="17">
        <v>474061</v>
      </c>
      <c r="F33" s="11">
        <f t="shared" si="0"/>
        <v>135.42549271110374</v>
      </c>
    </row>
    <row r="34" spans="1:6" ht="15" customHeight="1">
      <c r="A34" s="16"/>
      <c r="B34" s="7"/>
      <c r="C34" s="16" t="s">
        <v>46</v>
      </c>
      <c r="D34" s="17">
        <v>0</v>
      </c>
      <c r="E34" s="17">
        <v>17000</v>
      </c>
      <c r="F34" s="11">
        <v>0</v>
      </c>
    </row>
    <row r="35" spans="1:6" ht="13.5" customHeight="1">
      <c r="A35" s="16"/>
      <c r="B35" s="7"/>
      <c r="C35" s="16" t="s">
        <v>56</v>
      </c>
      <c r="D35" s="17">
        <v>259152</v>
      </c>
      <c r="E35" s="17">
        <v>230685</v>
      </c>
      <c r="F35" s="11">
        <f>E35/D35*100</f>
        <v>89.01532691239117</v>
      </c>
    </row>
    <row r="36" spans="1:6" ht="15" customHeight="1">
      <c r="A36" s="16"/>
      <c r="B36" s="12">
        <v>85415</v>
      </c>
      <c r="C36" s="20" t="s">
        <v>28</v>
      </c>
      <c r="D36" s="21">
        <f>D37</f>
        <v>20357</v>
      </c>
      <c r="E36" s="21">
        <f>E37</f>
        <v>4368</v>
      </c>
      <c r="F36" s="11">
        <f aca="true" t="shared" si="1" ref="F36:F41">E36/D36*100</f>
        <v>21.45699268065039</v>
      </c>
    </row>
    <row r="37" spans="1:6" ht="15" customHeight="1">
      <c r="A37" s="16"/>
      <c r="B37" s="7"/>
      <c r="C37" s="16" t="s">
        <v>50</v>
      </c>
      <c r="D37" s="17">
        <v>20357</v>
      </c>
      <c r="E37" s="17">
        <v>4368</v>
      </c>
      <c r="F37" s="11">
        <f t="shared" si="1"/>
        <v>21.45699268065039</v>
      </c>
    </row>
    <row r="38" spans="1:6" ht="15" customHeight="1">
      <c r="A38" s="16"/>
      <c r="B38" s="7"/>
      <c r="C38" s="19" t="s">
        <v>25</v>
      </c>
      <c r="D38" s="9">
        <f>D10+D21+D26+D31+D7+D3</f>
        <v>9095457</v>
      </c>
      <c r="E38" s="9">
        <f>E10+E21+E26+E31+E7+E3</f>
        <v>10553365</v>
      </c>
      <c r="F38" s="11">
        <f t="shared" si="1"/>
        <v>116.02896918758452</v>
      </c>
    </row>
    <row r="39" spans="1:6" ht="15" customHeight="1">
      <c r="A39" s="16"/>
      <c r="B39" s="7"/>
      <c r="C39" s="16" t="s">
        <v>49</v>
      </c>
      <c r="D39" s="17">
        <f>D12+D16+D18+D20+D23+D25+D28+D33+D9+D5+D37</f>
        <v>7280500</v>
      </c>
      <c r="E39" s="17">
        <f>E12+E16+E18+E20+E23+E25+E28+E33+E9+E5+E37</f>
        <v>9796365</v>
      </c>
      <c r="F39" s="11">
        <f t="shared" si="1"/>
        <v>134.55621179864022</v>
      </c>
    </row>
    <row r="40" spans="1:6" ht="15" customHeight="1">
      <c r="A40" s="16"/>
      <c r="B40" s="7"/>
      <c r="C40" s="16" t="s">
        <v>51</v>
      </c>
      <c r="D40" s="17">
        <f>D13+D29+D6</f>
        <v>1814957</v>
      </c>
      <c r="E40" s="17">
        <f>E13+E29+E6+E34</f>
        <v>757000</v>
      </c>
      <c r="F40" s="11">
        <f t="shared" si="1"/>
        <v>41.708977127281806</v>
      </c>
    </row>
    <row r="41" spans="1:6" ht="15" customHeight="1">
      <c r="A41" s="16"/>
      <c r="B41" s="7"/>
      <c r="C41" s="16" t="s">
        <v>56</v>
      </c>
      <c r="D41" s="17">
        <f>D14+D30+D35</f>
        <v>5319205</v>
      </c>
      <c r="E41" s="17">
        <f>E14+E30+E35</f>
        <v>5339444</v>
      </c>
      <c r="F41" s="11">
        <f t="shared" si="1"/>
        <v>100.38048918964395</v>
      </c>
    </row>
    <row r="42" ht="12.75">
      <c r="B42" s="49"/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2010-11-13T15:51:30Z</cp:lastPrinted>
  <dcterms:created xsi:type="dcterms:W3CDTF">2005-11-09T10:48:07Z</dcterms:created>
  <dcterms:modified xsi:type="dcterms:W3CDTF">2010-11-22T14:32:22Z</dcterms:modified>
  <cp:category/>
  <cp:version/>
  <cp:contentType/>
  <cp:contentStatus/>
</cp:coreProperties>
</file>