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80" windowHeight="8325" activeTab="0"/>
  </bookViews>
  <sheets>
    <sheet name="Arkusz1" sheetId="1" r:id="rId1"/>
    <sheet name="Arkusz2" sheetId="2" r:id="rId2"/>
  </sheets>
  <definedNames/>
  <calcPr fullCalcOnLoad="1"/>
</workbook>
</file>

<file path=xl/sharedStrings.xml><?xml version="1.0" encoding="utf-8"?>
<sst xmlns="http://schemas.openxmlformats.org/spreadsheetml/2006/main" count="97" uniqueCount="58">
  <si>
    <t>Dział</t>
  </si>
  <si>
    <t>Rozdz.</t>
  </si>
  <si>
    <t>§</t>
  </si>
  <si>
    <t>Wyszczególnienie</t>
  </si>
  <si>
    <t xml:space="preserve">Plan na </t>
  </si>
  <si>
    <t>OŚWIATA I WYCHOWANIE</t>
  </si>
  <si>
    <t>Gimnazja</t>
  </si>
  <si>
    <t>Dowożenie uczniów do szkół</t>
  </si>
  <si>
    <t>Dokształcanie i doskonalenie nauczycieli</t>
  </si>
  <si>
    <t>POZOSTAŁE ZADANIA W ZAKRESIE POLITYKI SPOŁECZNEJ</t>
  </si>
  <si>
    <t>Powiatowe urzędy pracy</t>
  </si>
  <si>
    <t>EDUKACYJNA  OPIEKA  WYCHOWAWCZA</t>
  </si>
  <si>
    <t>Świetlice szkolne</t>
  </si>
  <si>
    <t>801</t>
  </si>
  <si>
    <t>80110</t>
  </si>
  <si>
    <t>-wydatki bieżące</t>
  </si>
  <si>
    <t xml:space="preserve">  w tym: wynagrodzenia i pochodne</t>
  </si>
  <si>
    <t>80113</t>
  </si>
  <si>
    <t>80146</t>
  </si>
  <si>
    <t>853</t>
  </si>
  <si>
    <t>85333</t>
  </si>
  <si>
    <t>854</t>
  </si>
  <si>
    <t>85401</t>
  </si>
  <si>
    <t>1</t>
  </si>
  <si>
    <t>2</t>
  </si>
  <si>
    <t>3</t>
  </si>
  <si>
    <t>6</t>
  </si>
  <si>
    <t>OGÓŁEM  WYDATKI</t>
  </si>
  <si>
    <t>I.DOCHODY</t>
  </si>
  <si>
    <t>(w złotych)</t>
  </si>
  <si>
    <t>Pomoc materialna dla uczniów</t>
  </si>
  <si>
    <t>Pozostała działalność</t>
  </si>
  <si>
    <t>%(6:5)</t>
  </si>
  <si>
    <t>% ( 5: 4)</t>
  </si>
  <si>
    <t>POMOC SPOŁECZNA</t>
  </si>
  <si>
    <t>Placówki opiekuńczo-wychowawcze</t>
  </si>
  <si>
    <t>Rodziny zastępcze</t>
  </si>
  <si>
    <t xml:space="preserve">OGÓŁEM  DOCHODY                                                   </t>
  </si>
  <si>
    <t>Wykonanie</t>
  </si>
  <si>
    <t>Dotacje celowe otrzymane z gminy  na zadania bieżące  realizowane na podstawie  porozumień (umów)  między jednostkami samorządu teryt.</t>
  </si>
  <si>
    <t>Dotacje celowe otrzymane z gminy na zadania bieżące  realizowane na podstawie  porozumień (umów)  między jednostkami samorządu teryt.</t>
  </si>
  <si>
    <t>Dotacje celowe otrzymane  z powiatu na zadania bieżące realizowane na podstawie porozumień (umów) między jednostkami samorządu ter.</t>
  </si>
  <si>
    <t>Załącznik Nr 5</t>
  </si>
  <si>
    <t>2009 r.</t>
  </si>
  <si>
    <t>ADMINISTRACJA PUBLICZNA</t>
  </si>
  <si>
    <t>Promocja jednostek samorządu terytorialnego</t>
  </si>
  <si>
    <t>ADMINSTRACJA PUBLICZNA</t>
  </si>
  <si>
    <t xml:space="preserve">Promocja jednostek samorządu terytorialnego </t>
  </si>
  <si>
    <t>Plan na 2009 rok</t>
  </si>
  <si>
    <t>DOCHODY i WYDATKI  W ZAKRESIE ZADAŃ REALIZOWANYCH PRZEZ POWIAT JELENIOGÓRSKI NA PODSTAWIE POROZUMIEŃ Z JEDNOSTKAMI SAMOZRĄDU TERYTORIALNEGO ZREALIZOWANE W  2009 ROKU</t>
  </si>
  <si>
    <t>na 31.12.2009r.</t>
  </si>
  <si>
    <t>Wykonanie na 31.12.2009 r.</t>
  </si>
  <si>
    <t>KULTURA FIZYCZNA I SPORT</t>
  </si>
  <si>
    <t>Zadania w zakresie kultury fizycznej i sportu</t>
  </si>
  <si>
    <t>Dotacje celowe  otrzymane z gminy na inwestycje i zakupy inwestycyjne  realizowane na podstawie  porozumień (umów) między jednostkami samorządu terytorialnego</t>
  </si>
  <si>
    <t>w tym: bieżące</t>
  </si>
  <si>
    <t xml:space="preserve">            inwestycyjne</t>
  </si>
  <si>
    <t>wydatki majątkowe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</si>
</sst>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_-* #,##0.0\ _z_ł_-;\-* #,##0.0\ _z_ł_-;_-* &quot;-&quot;??\ _z_ł_-;_-@_-"/>
    <numFmt numFmtId="169" formatCode="_-* #,##0\ _z_ł_-;\-* #,##0\ _z_ł_-;_-* &quot;-&quot;??\ _z_ł_-;_-@_-"/>
    <numFmt numFmtId="170" formatCode="0.0"/>
    <numFmt numFmtId="171" formatCode="0.00000"/>
    <numFmt numFmtId="172" formatCode="0.0000"/>
    <numFmt numFmtId="173" formatCode="0.000"/>
    <numFmt numFmtId="174" formatCode="0.000000"/>
    <numFmt numFmtId="175" formatCode="_-* #,##0.000\ _z_ł_-;\-* #,##0.000\ _z_ł_-;_-* &quot;-&quot;??\ _z_ł_-;_-@_-"/>
    <numFmt numFmtId="176" formatCode="_-* #,##0.0000\ _z_ł_-;\-* #,##0.0000\ _z_ł_-;_-* &quot;-&quot;??\ _z_ł_-;_-@_-"/>
    <numFmt numFmtId="177" formatCode="0.0000000"/>
  </numFmts>
  <fonts count="47">
    <font>
      <sz val="10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i/>
      <sz val="10"/>
      <name val="Times New Roman"/>
      <family val="1"/>
    </font>
    <font>
      <b/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2" fillId="0" borderId="11" xfId="0" applyFont="1" applyBorder="1" applyAlignment="1">
      <alignment vertical="top" wrapText="1"/>
    </xf>
    <xf numFmtId="0" fontId="1" fillId="0" borderId="12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3" fillId="0" borderId="0" xfId="0" applyFont="1" applyAlignment="1">
      <alignment/>
    </xf>
    <xf numFmtId="0" fontId="5" fillId="0" borderId="0" xfId="0" applyFont="1" applyAlignment="1">
      <alignment horizontal="center" wrapText="1"/>
    </xf>
    <xf numFmtId="0" fontId="7" fillId="0" borderId="13" xfId="0" applyFont="1" applyBorder="1" applyAlignment="1">
      <alignment horizontal="center" wrapText="1"/>
    </xf>
    <xf numFmtId="0" fontId="7" fillId="0" borderId="14" xfId="0" applyFont="1" applyBorder="1" applyAlignment="1">
      <alignment horizontal="center" vertical="top" wrapText="1"/>
    </xf>
    <xf numFmtId="0" fontId="7" fillId="0" borderId="15" xfId="0" applyFont="1" applyBorder="1" applyAlignment="1">
      <alignment horizontal="center" vertical="top" wrapText="1"/>
    </xf>
    <xf numFmtId="0" fontId="6" fillId="0" borderId="10" xfId="0" applyFont="1" applyBorder="1" applyAlignment="1">
      <alignment vertical="top" wrapText="1"/>
    </xf>
    <xf numFmtId="0" fontId="6" fillId="0" borderId="11" xfId="0" applyFont="1" applyBorder="1" applyAlignment="1">
      <alignment vertical="top" wrapText="1"/>
    </xf>
    <xf numFmtId="0" fontId="7" fillId="0" borderId="10" xfId="0" applyFont="1" applyBorder="1" applyAlignment="1">
      <alignment vertical="top" wrapText="1"/>
    </xf>
    <xf numFmtId="0" fontId="8" fillId="0" borderId="11" xfId="0" applyFont="1" applyBorder="1" applyAlignment="1">
      <alignment vertical="top" wrapText="1"/>
    </xf>
    <xf numFmtId="0" fontId="7" fillId="0" borderId="11" xfId="0" applyFont="1" applyBorder="1" applyAlignment="1">
      <alignment vertical="top" wrapText="1"/>
    </xf>
    <xf numFmtId="0" fontId="8" fillId="0" borderId="11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left" vertical="top" wrapText="1"/>
    </xf>
    <xf numFmtId="0" fontId="7" fillId="0" borderId="14" xfId="0" applyFont="1" applyBorder="1" applyAlignment="1">
      <alignment vertical="top" wrapText="1"/>
    </xf>
    <xf numFmtId="0" fontId="7" fillId="0" borderId="15" xfId="0" applyFont="1" applyBorder="1" applyAlignment="1">
      <alignment vertical="top" wrapText="1"/>
    </xf>
    <xf numFmtId="0" fontId="6" fillId="0" borderId="15" xfId="0" applyFont="1" applyBorder="1" applyAlignment="1">
      <alignment vertical="top" wrapText="1"/>
    </xf>
    <xf numFmtId="169" fontId="5" fillId="0" borderId="11" xfId="42" applyNumberFormat="1" applyFont="1" applyBorder="1" applyAlignment="1">
      <alignment horizontal="center" vertical="top" wrapText="1"/>
    </xf>
    <xf numFmtId="169" fontId="9" fillId="0" borderId="11" xfId="42" applyNumberFormat="1" applyFont="1" applyBorder="1" applyAlignment="1">
      <alignment horizontal="center" vertical="top" wrapText="1"/>
    </xf>
    <xf numFmtId="169" fontId="3" fillId="0" borderId="11" xfId="42" applyNumberFormat="1" applyFont="1" applyBorder="1" applyAlignment="1">
      <alignment horizontal="center" vertical="top" wrapText="1"/>
    </xf>
    <xf numFmtId="169" fontId="5" fillId="0" borderId="15" xfId="42" applyNumberFormat="1" applyFont="1" applyBorder="1" applyAlignment="1">
      <alignment horizontal="center" vertical="top" wrapText="1"/>
    </xf>
    <xf numFmtId="169" fontId="3" fillId="0" borderId="15" xfId="42" applyNumberFormat="1" applyFont="1" applyBorder="1" applyAlignment="1">
      <alignment horizontal="center" vertical="top" wrapText="1"/>
    </xf>
    <xf numFmtId="0" fontId="7" fillId="0" borderId="11" xfId="0" applyFont="1" applyBorder="1" applyAlignment="1">
      <alignment horizontal="left" vertical="top" wrapText="1"/>
    </xf>
    <xf numFmtId="0" fontId="3" fillId="0" borderId="11" xfId="0" applyFont="1" applyBorder="1" applyAlignment="1">
      <alignment vertical="top" wrapText="1"/>
    </xf>
    <xf numFmtId="0" fontId="3" fillId="0" borderId="15" xfId="0" applyFont="1" applyBorder="1" applyAlignment="1">
      <alignment vertical="top" wrapText="1"/>
    </xf>
    <xf numFmtId="0" fontId="5" fillId="0" borderId="11" xfId="0" applyFont="1" applyBorder="1" applyAlignment="1">
      <alignment vertical="top" wrapText="1"/>
    </xf>
    <xf numFmtId="0" fontId="3" fillId="0" borderId="11" xfId="0" applyFont="1" applyBorder="1" applyAlignment="1">
      <alignment horizontal="center" vertical="top" wrapText="1"/>
    </xf>
    <xf numFmtId="0" fontId="5" fillId="0" borderId="15" xfId="0" applyFont="1" applyBorder="1" applyAlignment="1">
      <alignment vertical="top" wrapText="1"/>
    </xf>
    <xf numFmtId="0" fontId="9" fillId="0" borderId="15" xfId="0" applyFont="1" applyBorder="1" applyAlignment="1">
      <alignment vertical="top" wrapText="1"/>
    </xf>
    <xf numFmtId="0" fontId="9" fillId="0" borderId="11" xfId="0" applyFont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0" fontId="2" fillId="0" borderId="15" xfId="0" applyFont="1" applyBorder="1" applyAlignment="1">
      <alignment vertical="top" wrapText="1"/>
    </xf>
    <xf numFmtId="0" fontId="2" fillId="0" borderId="15" xfId="0" applyFont="1" applyBorder="1" applyAlignment="1">
      <alignment horizontal="center" vertical="top" wrapText="1"/>
    </xf>
    <xf numFmtId="0" fontId="10" fillId="0" borderId="14" xfId="0" applyFont="1" applyBorder="1" applyAlignment="1">
      <alignment vertical="top" wrapText="1"/>
    </xf>
    <xf numFmtId="0" fontId="10" fillId="0" borderId="15" xfId="0" applyFont="1" applyBorder="1" applyAlignment="1">
      <alignment vertical="top" wrapText="1"/>
    </xf>
    <xf numFmtId="0" fontId="10" fillId="0" borderId="15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10" fillId="0" borderId="11" xfId="0" applyFont="1" applyBorder="1" applyAlignment="1">
      <alignment vertical="top" wrapText="1"/>
    </xf>
    <xf numFmtId="0" fontId="10" fillId="0" borderId="11" xfId="0" applyFont="1" applyBorder="1" applyAlignment="1">
      <alignment horizontal="center" vertical="top" wrapText="1"/>
    </xf>
    <xf numFmtId="0" fontId="1" fillId="0" borderId="14" xfId="0" applyFont="1" applyBorder="1" applyAlignment="1">
      <alignment vertical="top" wrapText="1"/>
    </xf>
    <xf numFmtId="0" fontId="1" fillId="0" borderId="15" xfId="0" applyFont="1" applyBorder="1" applyAlignment="1">
      <alignment vertical="top" wrapText="1"/>
    </xf>
    <xf numFmtId="0" fontId="1" fillId="0" borderId="15" xfId="0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2" fillId="0" borderId="11" xfId="0" applyFont="1" applyBorder="1" applyAlignment="1">
      <alignment horizontal="center" vertical="top" wrapText="1"/>
    </xf>
    <xf numFmtId="169" fontId="5" fillId="0" borderId="15" xfId="42" applyNumberFormat="1" applyFont="1" applyBorder="1" applyAlignment="1">
      <alignment horizontal="center" wrapText="1"/>
    </xf>
    <xf numFmtId="169" fontId="5" fillId="0" borderId="11" xfId="42" applyNumberFormat="1" applyFont="1" applyBorder="1" applyAlignment="1">
      <alignment horizontal="center" wrapText="1"/>
    </xf>
    <xf numFmtId="43" fontId="5" fillId="0" borderId="11" xfId="42" applyFont="1" applyBorder="1" applyAlignment="1">
      <alignment horizontal="center" wrapText="1"/>
    </xf>
    <xf numFmtId="169" fontId="9" fillId="0" borderId="15" xfId="42" applyNumberFormat="1" applyFont="1" applyBorder="1" applyAlignment="1">
      <alignment horizontal="center" wrapText="1"/>
    </xf>
    <xf numFmtId="169" fontId="9" fillId="0" borderId="11" xfId="42" applyNumberFormat="1" applyFont="1" applyBorder="1" applyAlignment="1">
      <alignment horizontal="center" wrapText="1"/>
    </xf>
    <xf numFmtId="169" fontId="3" fillId="0" borderId="11" xfId="42" applyNumberFormat="1" applyFont="1" applyBorder="1" applyAlignment="1">
      <alignment horizontal="center" wrapText="1"/>
    </xf>
    <xf numFmtId="169" fontId="3" fillId="0" borderId="15" xfId="42" applyNumberFormat="1" applyFont="1" applyBorder="1" applyAlignment="1">
      <alignment horizontal="center" wrapText="1"/>
    </xf>
    <xf numFmtId="169" fontId="5" fillId="0" borderId="11" xfId="42" applyNumberFormat="1" applyFont="1" applyBorder="1" applyAlignment="1">
      <alignment horizontal="center" vertical="center" wrapText="1"/>
    </xf>
    <xf numFmtId="0" fontId="11" fillId="0" borderId="0" xfId="0" applyFont="1" applyAlignment="1">
      <alignment/>
    </xf>
    <xf numFmtId="0" fontId="1" fillId="0" borderId="16" xfId="0" applyFont="1" applyBorder="1" applyAlignment="1">
      <alignment vertical="top" wrapText="1"/>
    </xf>
    <xf numFmtId="0" fontId="0" fillId="0" borderId="14" xfId="0" applyBorder="1" applyAlignment="1">
      <alignment/>
    </xf>
    <xf numFmtId="0" fontId="10" fillId="0" borderId="14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left" vertical="top" wrapText="1"/>
    </xf>
    <xf numFmtId="0" fontId="10" fillId="0" borderId="11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left" vertical="top" wrapText="1"/>
    </xf>
    <xf numFmtId="169" fontId="2" fillId="0" borderId="11" xfId="42" applyNumberFormat="1" applyFont="1" applyBorder="1" applyAlignment="1">
      <alignment horizontal="center" vertical="top" wrapText="1"/>
    </xf>
    <xf numFmtId="169" fontId="1" fillId="0" borderId="11" xfId="42" applyNumberFormat="1" applyFont="1" applyBorder="1" applyAlignment="1">
      <alignment horizontal="center" vertical="top" wrapText="1"/>
    </xf>
    <xf numFmtId="169" fontId="1" fillId="0" borderId="11" xfId="42" applyNumberFormat="1" applyFont="1" applyBorder="1" applyAlignment="1">
      <alignment horizontal="center" wrapText="1"/>
    </xf>
    <xf numFmtId="2" fontId="2" fillId="0" borderId="11" xfId="0" applyNumberFormat="1" applyFont="1" applyBorder="1" applyAlignment="1">
      <alignment horizontal="right" vertical="top" wrapText="1"/>
    </xf>
    <xf numFmtId="2" fontId="2" fillId="0" borderId="11" xfId="0" applyNumberFormat="1" applyFont="1" applyBorder="1" applyAlignment="1">
      <alignment horizontal="right" wrapText="1"/>
    </xf>
    <xf numFmtId="0" fontId="7" fillId="0" borderId="10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center" vertical="top" wrapText="1"/>
    </xf>
    <xf numFmtId="0" fontId="9" fillId="0" borderId="14" xfId="0" applyFont="1" applyBorder="1" applyAlignment="1">
      <alignment horizontal="center" vertical="top" wrapText="1"/>
    </xf>
    <xf numFmtId="169" fontId="9" fillId="0" borderId="14" xfId="42" applyNumberFormat="1" applyFont="1" applyBorder="1" applyAlignment="1">
      <alignment wrapText="1"/>
    </xf>
    <xf numFmtId="169" fontId="5" fillId="0" borderId="14" xfId="42" applyNumberFormat="1" applyFont="1" applyBorder="1" applyAlignment="1">
      <alignment wrapText="1"/>
    </xf>
    <xf numFmtId="43" fontId="5" fillId="0" borderId="15" xfId="42" applyFont="1" applyBorder="1" applyAlignment="1">
      <alignment horizontal="center" wrapText="1"/>
    </xf>
    <xf numFmtId="169" fontId="7" fillId="0" borderId="11" xfId="42" applyNumberFormat="1" applyFont="1" applyBorder="1" applyAlignment="1">
      <alignment horizontal="center" vertical="top" wrapText="1"/>
    </xf>
    <xf numFmtId="169" fontId="8" fillId="0" borderId="11" xfId="42" applyNumberFormat="1" applyFont="1" applyBorder="1" applyAlignment="1">
      <alignment horizontal="center" vertical="top" wrapText="1"/>
    </xf>
    <xf numFmtId="169" fontId="6" fillId="0" borderId="11" xfId="42" applyNumberFormat="1" applyFont="1" applyBorder="1" applyAlignment="1">
      <alignment horizontal="center" vertical="top" wrapText="1"/>
    </xf>
    <xf numFmtId="169" fontId="11" fillId="0" borderId="11" xfId="42" applyNumberFormat="1" applyFont="1" applyBorder="1" applyAlignment="1">
      <alignment horizontal="center" vertical="top" wrapText="1"/>
    </xf>
    <xf numFmtId="2" fontId="7" fillId="0" borderId="11" xfId="0" applyNumberFormat="1" applyFont="1" applyBorder="1" applyAlignment="1">
      <alignment horizontal="center" vertical="top" wrapText="1"/>
    </xf>
    <xf numFmtId="0" fontId="10" fillId="0" borderId="10" xfId="0" applyFont="1" applyBorder="1" applyAlignment="1">
      <alignment vertical="top" wrapText="1"/>
    </xf>
    <xf numFmtId="0" fontId="10" fillId="0" borderId="11" xfId="0" applyFont="1" applyBorder="1" applyAlignment="1">
      <alignment vertical="top" wrapText="1"/>
    </xf>
    <xf numFmtId="0" fontId="9" fillId="0" borderId="11" xfId="0" applyFont="1" applyBorder="1" applyAlignment="1">
      <alignment vertical="top" wrapText="1"/>
    </xf>
    <xf numFmtId="169" fontId="9" fillId="0" borderId="11" xfId="42" applyNumberFormat="1" applyFont="1" applyBorder="1" applyAlignment="1">
      <alignment horizontal="center" wrapText="1"/>
    </xf>
    <xf numFmtId="0" fontId="12" fillId="0" borderId="0" xfId="0" applyFont="1" applyAlignment="1">
      <alignment/>
    </xf>
    <xf numFmtId="0" fontId="3" fillId="0" borderId="14" xfId="0" applyFont="1" applyBorder="1" applyAlignment="1">
      <alignment/>
    </xf>
    <xf numFmtId="0" fontId="5" fillId="0" borderId="14" xfId="0" applyFont="1" applyBorder="1" applyAlignment="1">
      <alignment/>
    </xf>
    <xf numFmtId="169" fontId="5" fillId="0" borderId="14" xfId="0" applyNumberFormat="1" applyFont="1" applyBorder="1" applyAlignment="1">
      <alignment/>
    </xf>
    <xf numFmtId="0" fontId="3" fillId="0" borderId="14" xfId="0" applyFont="1" applyBorder="1" applyAlignment="1">
      <alignment horizontal="center"/>
    </xf>
    <xf numFmtId="0" fontId="6" fillId="0" borderId="14" xfId="0" applyFont="1" applyBorder="1" applyAlignment="1">
      <alignment vertical="top" wrapText="1"/>
    </xf>
    <xf numFmtId="169" fontId="5" fillId="0" borderId="14" xfId="42" applyNumberFormat="1" applyFont="1" applyBorder="1" applyAlignment="1">
      <alignment horizontal="center" vertical="top" wrapText="1"/>
    </xf>
    <xf numFmtId="2" fontId="7" fillId="0" borderId="14" xfId="0" applyNumberFormat="1" applyFont="1" applyBorder="1" applyAlignment="1">
      <alignment horizontal="center" vertical="top" wrapText="1"/>
    </xf>
    <xf numFmtId="169" fontId="3" fillId="0" borderId="14" xfId="42" applyNumberFormat="1" applyFont="1" applyBorder="1" applyAlignment="1">
      <alignment horizontal="center" vertical="top" wrapText="1"/>
    </xf>
    <xf numFmtId="2" fontId="7" fillId="0" borderId="10" xfId="0" applyNumberFormat="1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 wrapText="1"/>
    </xf>
    <xf numFmtId="0" fontId="5" fillId="0" borderId="17" xfId="0" applyFont="1" applyBorder="1" applyAlignment="1">
      <alignment horizontal="left"/>
    </xf>
    <xf numFmtId="0" fontId="1" fillId="0" borderId="13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9"/>
  <sheetViews>
    <sheetView tabSelected="1" zoomScalePageLayoutView="0" workbookViewId="0" topLeftCell="A1">
      <selection activeCell="D12" sqref="D12"/>
    </sheetView>
  </sheetViews>
  <sheetFormatPr defaultColWidth="9.140625" defaultRowHeight="12.75"/>
  <cols>
    <col min="4" max="4" width="54.00390625" style="0" customWidth="1"/>
    <col min="5" max="6" width="16.00390625" style="0" customWidth="1"/>
    <col min="7" max="7" width="12.00390625" style="0" customWidth="1"/>
  </cols>
  <sheetData>
    <row r="1" spans="1:7" ht="12" customHeight="1">
      <c r="A1" s="6"/>
      <c r="B1" s="6"/>
      <c r="C1" s="6"/>
      <c r="D1" s="6"/>
      <c r="E1" s="98" t="s">
        <v>42</v>
      </c>
      <c r="F1" s="98"/>
      <c r="G1" s="98"/>
    </row>
    <row r="2" spans="1:7" ht="26.25" customHeight="1">
      <c r="A2" s="99" t="s">
        <v>49</v>
      </c>
      <c r="B2" s="99"/>
      <c r="C2" s="99"/>
      <c r="D2" s="99"/>
      <c r="E2" s="99"/>
      <c r="F2" s="99"/>
      <c r="G2" s="6"/>
    </row>
    <row r="3" spans="1:7" ht="12" customHeight="1">
      <c r="A3" s="7"/>
      <c r="B3" s="7"/>
      <c r="C3" s="7"/>
      <c r="D3" s="7"/>
      <c r="E3" s="7"/>
      <c r="F3" s="7"/>
      <c r="G3" s="6"/>
    </row>
    <row r="4" spans="1:7" ht="13.5" thickBot="1">
      <c r="A4" s="100" t="s">
        <v>28</v>
      </c>
      <c r="B4" s="100"/>
      <c r="C4" s="100"/>
      <c r="D4" s="6"/>
      <c r="E4" s="6"/>
      <c r="F4" s="6"/>
      <c r="G4" s="57" t="s">
        <v>29</v>
      </c>
    </row>
    <row r="5" spans="1:7" ht="14.25" customHeight="1">
      <c r="A5" s="101" t="s">
        <v>0</v>
      </c>
      <c r="B5" s="101" t="s">
        <v>1</v>
      </c>
      <c r="C5" s="101" t="s">
        <v>2</v>
      </c>
      <c r="D5" s="103" t="s">
        <v>3</v>
      </c>
      <c r="E5" s="4" t="s">
        <v>4</v>
      </c>
      <c r="F5" s="4" t="s">
        <v>38</v>
      </c>
      <c r="G5" s="101" t="s">
        <v>32</v>
      </c>
    </row>
    <row r="6" spans="1:7" ht="14.25" customHeight="1" thickBot="1">
      <c r="A6" s="102"/>
      <c r="B6" s="102"/>
      <c r="C6" s="102"/>
      <c r="D6" s="104"/>
      <c r="E6" s="5" t="s">
        <v>43</v>
      </c>
      <c r="F6" s="5" t="s">
        <v>50</v>
      </c>
      <c r="G6" s="102"/>
    </row>
    <row r="7" spans="1:7" ht="14.25" customHeight="1" thickBot="1">
      <c r="A7" s="1">
        <v>1</v>
      </c>
      <c r="B7" s="2">
        <v>2</v>
      </c>
      <c r="C7" s="2">
        <v>3</v>
      </c>
      <c r="D7" s="30">
        <v>4</v>
      </c>
      <c r="E7" s="2">
        <v>5</v>
      </c>
      <c r="F7" s="2">
        <v>6</v>
      </c>
      <c r="G7" s="2">
        <v>7</v>
      </c>
    </row>
    <row r="8" spans="1:7" ht="14.25" customHeight="1" thickBot="1">
      <c r="A8" s="61">
        <v>750</v>
      </c>
      <c r="B8" s="2"/>
      <c r="C8" s="2"/>
      <c r="D8" s="62" t="s">
        <v>44</v>
      </c>
      <c r="E8" s="65">
        <f>E9</f>
        <v>90250</v>
      </c>
      <c r="F8" s="65">
        <f>F9</f>
        <v>90250</v>
      </c>
      <c r="G8" s="68">
        <f>F8/E8*100</f>
        <v>100</v>
      </c>
    </row>
    <row r="9" spans="1:7" ht="14.25" customHeight="1" thickBot="1">
      <c r="A9" s="1"/>
      <c r="B9" s="63">
        <v>75075</v>
      </c>
      <c r="C9" s="2"/>
      <c r="D9" s="64" t="s">
        <v>45</v>
      </c>
      <c r="E9" s="66">
        <f>E10</f>
        <v>90250</v>
      </c>
      <c r="F9" s="66">
        <f>F10</f>
        <v>90250</v>
      </c>
      <c r="G9" s="68">
        <f>F9/E9*100</f>
        <v>100</v>
      </c>
    </row>
    <row r="10" spans="1:7" ht="28.5" customHeight="1" thickBot="1">
      <c r="A10" s="1"/>
      <c r="B10" s="2"/>
      <c r="C10" s="2">
        <v>2310</v>
      </c>
      <c r="D10" s="27" t="s">
        <v>40</v>
      </c>
      <c r="E10" s="67">
        <v>90250</v>
      </c>
      <c r="F10" s="67">
        <v>90250</v>
      </c>
      <c r="G10" s="69">
        <f>F10/E10*100</f>
        <v>100</v>
      </c>
    </row>
    <row r="11" spans="1:11" ht="14.25" customHeight="1" thickBot="1">
      <c r="A11" s="34">
        <v>801</v>
      </c>
      <c r="B11" s="35"/>
      <c r="C11" s="36"/>
      <c r="D11" s="31" t="s">
        <v>5</v>
      </c>
      <c r="E11" s="49">
        <f>E12+E14+E16+E18</f>
        <v>3768987</v>
      </c>
      <c r="F11" s="50">
        <f>F12+F14+F16+F18</f>
        <v>3732407</v>
      </c>
      <c r="G11" s="51">
        <f>F11/E11*100</f>
        <v>99.02944743508003</v>
      </c>
      <c r="K11" s="97"/>
    </row>
    <row r="12" spans="1:7" ht="14.25" customHeight="1" thickBot="1">
      <c r="A12" s="37"/>
      <c r="B12" s="38">
        <v>80110</v>
      </c>
      <c r="C12" s="39"/>
      <c r="D12" s="32" t="s">
        <v>6</v>
      </c>
      <c r="E12" s="52">
        <f>E13</f>
        <v>3681071</v>
      </c>
      <c r="F12" s="53">
        <f>F13</f>
        <v>3661747</v>
      </c>
      <c r="G12" s="51">
        <f aca="true" t="shared" si="0" ref="G12:G39">F12/E12*100</f>
        <v>99.47504408363763</v>
      </c>
    </row>
    <row r="13" spans="1:7" ht="26.25" customHeight="1" thickBot="1">
      <c r="A13" s="40"/>
      <c r="B13" s="41"/>
      <c r="C13" s="2">
        <v>2310</v>
      </c>
      <c r="D13" s="27" t="s">
        <v>40</v>
      </c>
      <c r="E13" s="54">
        <v>3681071</v>
      </c>
      <c r="F13" s="54">
        <v>3661747</v>
      </c>
      <c r="G13" s="51">
        <f t="shared" si="0"/>
        <v>99.47504408363763</v>
      </c>
    </row>
    <row r="14" spans="1:7" ht="14.25" customHeight="1" thickBot="1">
      <c r="A14" s="40"/>
      <c r="B14" s="42">
        <v>80113</v>
      </c>
      <c r="C14" s="43"/>
      <c r="D14" s="33" t="s">
        <v>7</v>
      </c>
      <c r="E14" s="53">
        <f>E15</f>
        <v>31500</v>
      </c>
      <c r="F14" s="53">
        <f>F15</f>
        <v>19852</v>
      </c>
      <c r="G14" s="51">
        <f t="shared" si="0"/>
        <v>63.022222222222226</v>
      </c>
    </row>
    <row r="15" spans="1:7" ht="26.25" customHeight="1" thickBot="1">
      <c r="A15" s="40"/>
      <c r="B15" s="41"/>
      <c r="C15" s="2">
        <v>2310</v>
      </c>
      <c r="D15" s="27" t="s">
        <v>39</v>
      </c>
      <c r="E15" s="54">
        <v>31500</v>
      </c>
      <c r="F15" s="54">
        <v>19852</v>
      </c>
      <c r="G15" s="51">
        <f t="shared" si="0"/>
        <v>63.022222222222226</v>
      </c>
    </row>
    <row r="16" spans="1:7" ht="14.25" customHeight="1" thickBot="1">
      <c r="A16" s="40"/>
      <c r="B16" s="42">
        <v>80146</v>
      </c>
      <c r="C16" s="43"/>
      <c r="D16" s="33" t="s">
        <v>8</v>
      </c>
      <c r="E16" s="53">
        <f>E17</f>
        <v>19758</v>
      </c>
      <c r="F16" s="53">
        <f>F17</f>
        <v>14779</v>
      </c>
      <c r="G16" s="51">
        <f t="shared" si="0"/>
        <v>74.80008097985626</v>
      </c>
    </row>
    <row r="17" spans="1:7" ht="26.25" customHeight="1" thickBot="1">
      <c r="A17" s="44"/>
      <c r="B17" s="45"/>
      <c r="C17" s="46">
        <v>2310</v>
      </c>
      <c r="D17" s="28" t="s">
        <v>40</v>
      </c>
      <c r="E17" s="55">
        <v>19758</v>
      </c>
      <c r="F17" s="54">
        <v>14779</v>
      </c>
      <c r="G17" s="51">
        <f t="shared" si="0"/>
        <v>74.80008097985626</v>
      </c>
    </row>
    <row r="18" spans="1:7" ht="14.25" customHeight="1" thickBot="1">
      <c r="A18" s="40"/>
      <c r="B18" s="42">
        <v>80195</v>
      </c>
      <c r="C18" s="43"/>
      <c r="D18" s="33" t="s">
        <v>31</v>
      </c>
      <c r="E18" s="53">
        <f>E19</f>
        <v>36658</v>
      </c>
      <c r="F18" s="53">
        <f>F19</f>
        <v>36029</v>
      </c>
      <c r="G18" s="51">
        <f t="shared" si="0"/>
        <v>98.2841398876098</v>
      </c>
    </row>
    <row r="19" spans="1:7" ht="27" customHeight="1" thickBot="1">
      <c r="A19" s="44"/>
      <c r="B19" s="45"/>
      <c r="C19" s="46">
        <v>2310</v>
      </c>
      <c r="D19" s="28" t="s">
        <v>40</v>
      </c>
      <c r="E19" s="55">
        <v>36658</v>
      </c>
      <c r="F19" s="54">
        <v>36029</v>
      </c>
      <c r="G19" s="51">
        <f t="shared" si="0"/>
        <v>98.2841398876098</v>
      </c>
    </row>
    <row r="20" spans="1:7" ht="14.25" customHeight="1" thickBot="1">
      <c r="A20" s="47">
        <v>852</v>
      </c>
      <c r="B20" s="3"/>
      <c r="C20" s="48"/>
      <c r="D20" s="29" t="s">
        <v>34</v>
      </c>
      <c r="E20" s="50">
        <f>E21+E23</f>
        <v>420839</v>
      </c>
      <c r="F20" s="50">
        <f>F21+F23</f>
        <v>447899</v>
      </c>
      <c r="G20" s="51">
        <f t="shared" si="0"/>
        <v>106.43001242755543</v>
      </c>
    </row>
    <row r="21" spans="1:7" ht="14.25" customHeight="1" thickBot="1">
      <c r="A21" s="44"/>
      <c r="B21" s="38">
        <v>85201</v>
      </c>
      <c r="C21" s="39"/>
      <c r="D21" s="32" t="s">
        <v>35</v>
      </c>
      <c r="E21" s="52">
        <f>E22</f>
        <v>171439</v>
      </c>
      <c r="F21" s="52">
        <f>F22</f>
        <v>195112</v>
      </c>
      <c r="G21" s="51">
        <f t="shared" si="0"/>
        <v>113.80840998839237</v>
      </c>
    </row>
    <row r="22" spans="1:7" ht="26.25" customHeight="1" thickBot="1">
      <c r="A22" s="44"/>
      <c r="B22" s="45"/>
      <c r="C22" s="46">
        <v>2320</v>
      </c>
      <c r="D22" s="28" t="s">
        <v>41</v>
      </c>
      <c r="E22" s="55">
        <v>171439</v>
      </c>
      <c r="F22" s="55">
        <v>195112</v>
      </c>
      <c r="G22" s="51">
        <f t="shared" si="0"/>
        <v>113.80840998839237</v>
      </c>
    </row>
    <row r="23" spans="1:7" ht="14.25" customHeight="1" thickBot="1">
      <c r="A23" s="40"/>
      <c r="B23" s="42">
        <v>85204</v>
      </c>
      <c r="C23" s="43"/>
      <c r="D23" s="33" t="s">
        <v>36</v>
      </c>
      <c r="E23" s="53">
        <f>E24</f>
        <v>249400</v>
      </c>
      <c r="F23" s="53">
        <f>F24</f>
        <v>252787</v>
      </c>
      <c r="G23" s="51">
        <f t="shared" si="0"/>
        <v>101.35805934242181</v>
      </c>
    </row>
    <row r="24" spans="1:7" ht="27.75" customHeight="1" thickBot="1">
      <c r="A24" s="40"/>
      <c r="B24" s="41"/>
      <c r="C24" s="2">
        <v>2320</v>
      </c>
      <c r="D24" s="27" t="s">
        <v>41</v>
      </c>
      <c r="E24" s="54">
        <v>249400</v>
      </c>
      <c r="F24" s="54">
        <v>252787</v>
      </c>
      <c r="G24" s="51">
        <f t="shared" si="0"/>
        <v>101.35805934242181</v>
      </c>
    </row>
    <row r="25" spans="1:7" ht="14.25" customHeight="1" thickBot="1">
      <c r="A25" s="47">
        <v>853</v>
      </c>
      <c r="B25" s="3"/>
      <c r="C25" s="48"/>
      <c r="D25" s="29" t="s">
        <v>9</v>
      </c>
      <c r="E25" s="50">
        <f>E26</f>
        <v>1509551</v>
      </c>
      <c r="F25" s="50">
        <f>F26</f>
        <v>1472879</v>
      </c>
      <c r="G25" s="51">
        <f t="shared" si="0"/>
        <v>97.57066836430171</v>
      </c>
    </row>
    <row r="26" spans="1:7" ht="14.25" customHeight="1" thickBot="1">
      <c r="A26" s="44"/>
      <c r="B26" s="38">
        <v>85333</v>
      </c>
      <c r="C26" s="39"/>
      <c r="D26" s="32" t="s">
        <v>10</v>
      </c>
      <c r="E26" s="52">
        <f>E28</f>
        <v>1509551</v>
      </c>
      <c r="F26" s="52">
        <f>F28</f>
        <v>1472879</v>
      </c>
      <c r="G26" s="77">
        <f t="shared" si="0"/>
        <v>97.57066836430171</v>
      </c>
    </row>
    <row r="27" spans="1:7" ht="14.25" customHeight="1" thickBot="1">
      <c r="A27" s="73">
        <v>1</v>
      </c>
      <c r="B27" s="60">
        <v>2</v>
      </c>
      <c r="C27" s="60">
        <v>3</v>
      </c>
      <c r="D27" s="74">
        <v>4</v>
      </c>
      <c r="E27" s="75">
        <v>5</v>
      </c>
      <c r="F27" s="75">
        <v>6</v>
      </c>
      <c r="G27" s="76">
        <v>7</v>
      </c>
    </row>
    <row r="28" spans="1:7" ht="26.25" customHeight="1" thickBot="1">
      <c r="A28" s="40"/>
      <c r="B28" s="41"/>
      <c r="C28" s="2">
        <v>2320</v>
      </c>
      <c r="D28" s="27" t="s">
        <v>41</v>
      </c>
      <c r="E28" s="54">
        <v>1509551</v>
      </c>
      <c r="F28" s="54">
        <v>1472879</v>
      </c>
      <c r="G28" s="51">
        <f t="shared" si="0"/>
        <v>97.57066836430171</v>
      </c>
    </row>
    <row r="29" spans="1:7" ht="14.25" customHeight="1" thickBot="1">
      <c r="A29" s="58">
        <v>854</v>
      </c>
      <c r="B29" s="41"/>
      <c r="C29" s="41"/>
      <c r="D29" s="29" t="s">
        <v>11</v>
      </c>
      <c r="E29" s="50">
        <f>E30+E32</f>
        <v>337647</v>
      </c>
      <c r="F29" s="50">
        <f>F30+F32</f>
        <v>329682</v>
      </c>
      <c r="G29" s="51">
        <f t="shared" si="0"/>
        <v>97.64102746359363</v>
      </c>
    </row>
    <row r="30" spans="1:7" ht="14.25" customHeight="1" thickBot="1">
      <c r="A30" s="44"/>
      <c r="B30" s="37">
        <v>85401</v>
      </c>
      <c r="C30" s="60"/>
      <c r="D30" s="33" t="s">
        <v>12</v>
      </c>
      <c r="E30" s="53">
        <f>E31</f>
        <v>296905</v>
      </c>
      <c r="F30" s="53">
        <f>F31</f>
        <v>296905</v>
      </c>
      <c r="G30" s="51">
        <f t="shared" si="0"/>
        <v>100</v>
      </c>
    </row>
    <row r="31" spans="1:7" ht="28.5" customHeight="1" thickBot="1">
      <c r="A31" s="40"/>
      <c r="B31" s="41"/>
      <c r="C31" s="2">
        <v>2310</v>
      </c>
      <c r="D31" s="28" t="s">
        <v>40</v>
      </c>
      <c r="E31" s="55">
        <v>296905</v>
      </c>
      <c r="F31" s="54">
        <v>296905</v>
      </c>
      <c r="G31" s="51">
        <f t="shared" si="0"/>
        <v>100</v>
      </c>
    </row>
    <row r="32" spans="1:7" ht="14.25" customHeight="1" thickBot="1">
      <c r="A32" s="40"/>
      <c r="B32" s="42">
        <v>85415</v>
      </c>
      <c r="C32" s="43"/>
      <c r="D32" s="33" t="s">
        <v>30</v>
      </c>
      <c r="E32" s="53">
        <f>E33</f>
        <v>40742</v>
      </c>
      <c r="F32" s="53">
        <f>F33</f>
        <v>32777</v>
      </c>
      <c r="G32" s="51">
        <f t="shared" si="0"/>
        <v>80.45014972264494</v>
      </c>
    </row>
    <row r="33" spans="1:7" ht="27" customHeight="1" thickBot="1">
      <c r="A33" s="44"/>
      <c r="B33" s="45"/>
      <c r="C33" s="46">
        <v>2310</v>
      </c>
      <c r="D33" s="28" t="s">
        <v>40</v>
      </c>
      <c r="E33" s="55">
        <v>40742</v>
      </c>
      <c r="F33" s="54">
        <v>32777</v>
      </c>
      <c r="G33" s="51">
        <f t="shared" si="0"/>
        <v>80.45014972264494</v>
      </c>
    </row>
    <row r="34" spans="1:7" s="87" customFormat="1" ht="15" customHeight="1" thickBot="1">
      <c r="A34" s="47">
        <v>926</v>
      </c>
      <c r="B34" s="3"/>
      <c r="C34" s="48"/>
      <c r="D34" s="29" t="s">
        <v>52</v>
      </c>
      <c r="E34" s="50">
        <f>E35</f>
        <v>5000</v>
      </c>
      <c r="F34" s="50">
        <v>0</v>
      </c>
      <c r="G34" s="51">
        <f t="shared" si="0"/>
        <v>0</v>
      </c>
    </row>
    <row r="35" spans="1:7" ht="15" customHeight="1" thickBot="1">
      <c r="A35" s="83"/>
      <c r="B35" s="84">
        <v>92605</v>
      </c>
      <c r="C35" s="63"/>
      <c r="D35" s="85" t="s">
        <v>53</v>
      </c>
      <c r="E35" s="86">
        <f>E36</f>
        <v>5000</v>
      </c>
      <c r="F35" s="86">
        <v>0</v>
      </c>
      <c r="G35" s="51">
        <f t="shared" si="0"/>
        <v>0</v>
      </c>
    </row>
    <row r="36" spans="1:7" ht="39.75" customHeight="1" thickBot="1">
      <c r="A36" s="40"/>
      <c r="B36" s="41"/>
      <c r="C36" s="2">
        <v>6610</v>
      </c>
      <c r="D36" s="27" t="s">
        <v>54</v>
      </c>
      <c r="E36" s="54">
        <v>5000</v>
      </c>
      <c r="F36" s="54">
        <v>0</v>
      </c>
      <c r="G36" s="51">
        <f t="shared" si="0"/>
        <v>0</v>
      </c>
    </row>
    <row r="37" spans="1:7" ht="14.25" customHeight="1" thickBot="1">
      <c r="A37" s="40"/>
      <c r="B37" s="41"/>
      <c r="C37" s="41"/>
      <c r="D37" s="29" t="s">
        <v>37</v>
      </c>
      <c r="E37" s="56">
        <f>E11+E20+E25+E29+E8+E34</f>
        <v>6132274</v>
      </c>
      <c r="F37" s="56">
        <f>F11+F20+F25+F29+F8</f>
        <v>6073117</v>
      </c>
      <c r="G37" s="51">
        <f t="shared" si="0"/>
        <v>99.03531707813448</v>
      </c>
    </row>
    <row r="38" spans="1:7" ht="14.25" customHeight="1" thickBot="1">
      <c r="A38" s="40"/>
      <c r="B38" s="41"/>
      <c r="C38" s="41"/>
      <c r="D38" s="29" t="s">
        <v>55</v>
      </c>
      <c r="E38" s="56">
        <f>E37-E39</f>
        <v>6127274</v>
      </c>
      <c r="F38" s="56">
        <f>F37</f>
        <v>6073117</v>
      </c>
      <c r="G38" s="51">
        <f t="shared" si="0"/>
        <v>99.11613223107045</v>
      </c>
    </row>
    <row r="39" spans="1:7" ht="13.5" thickBot="1">
      <c r="A39" s="59"/>
      <c r="B39" s="59"/>
      <c r="C39" s="59"/>
      <c r="D39" s="89" t="s">
        <v>56</v>
      </c>
      <c r="E39" s="90">
        <f>E36</f>
        <v>5000</v>
      </c>
      <c r="F39" s="91">
        <v>0</v>
      </c>
      <c r="G39" s="51">
        <f t="shared" si="0"/>
        <v>0</v>
      </c>
    </row>
  </sheetData>
  <sheetProtection/>
  <mergeCells count="8">
    <mergeCell ref="E1:G1"/>
    <mergeCell ref="A2:F2"/>
    <mergeCell ref="A4:C4"/>
    <mergeCell ref="G5:G6"/>
    <mergeCell ref="A5:A6"/>
    <mergeCell ref="B5:B6"/>
    <mergeCell ref="C5:C6"/>
    <mergeCell ref="D5:D6"/>
  </mergeCells>
  <printOptions/>
  <pageMargins left="0.75" right="0.75" top="1" bottom="1" header="0.5" footer="0.5"/>
  <pageSetup horizontalDpi="1200" verticalDpi="1200" orientation="landscape" paperSize="9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43"/>
  <sheetViews>
    <sheetView zoomScalePageLayoutView="0" workbookViewId="0" topLeftCell="A1">
      <selection activeCell="C33" sqref="C33"/>
    </sheetView>
  </sheetViews>
  <sheetFormatPr defaultColWidth="9.140625" defaultRowHeight="12.75"/>
  <cols>
    <col min="2" max="2" width="7.57421875" style="0" customWidth="1"/>
    <col min="3" max="3" width="66.00390625" style="0" customWidth="1"/>
    <col min="4" max="5" width="16.8515625" style="0" customWidth="1"/>
    <col min="6" max="6" width="12.421875" style="0" customWidth="1"/>
  </cols>
  <sheetData>
    <row r="1" spans="1:6" ht="27" customHeight="1" thickBot="1">
      <c r="A1" s="8" t="s">
        <v>0</v>
      </c>
      <c r="B1" s="8" t="s">
        <v>1</v>
      </c>
      <c r="C1" s="8" t="s">
        <v>3</v>
      </c>
      <c r="D1" s="8" t="s">
        <v>48</v>
      </c>
      <c r="E1" s="8" t="s">
        <v>51</v>
      </c>
      <c r="F1" s="8" t="s">
        <v>33</v>
      </c>
    </row>
    <row r="2" spans="1:6" ht="13.5" thickBot="1">
      <c r="A2" s="9" t="s">
        <v>23</v>
      </c>
      <c r="B2" s="10" t="s">
        <v>24</v>
      </c>
      <c r="C2" s="10" t="s">
        <v>25</v>
      </c>
      <c r="D2" s="10">
        <v>4</v>
      </c>
      <c r="E2" s="10">
        <v>5</v>
      </c>
      <c r="F2" s="10" t="s">
        <v>26</v>
      </c>
    </row>
    <row r="3" spans="1:6" ht="13.5" thickBot="1">
      <c r="A3" s="17">
        <v>750</v>
      </c>
      <c r="B3" s="71"/>
      <c r="C3" s="72" t="s">
        <v>46</v>
      </c>
      <c r="D3" s="21">
        <v>90250</v>
      </c>
      <c r="E3" s="80">
        <f>E4</f>
        <v>90250</v>
      </c>
      <c r="F3" s="82">
        <f>E3/D3*100</f>
        <v>100</v>
      </c>
    </row>
    <row r="4" spans="1:6" ht="13.5" thickBot="1">
      <c r="A4" s="70"/>
      <c r="B4" s="16">
        <v>75075</v>
      </c>
      <c r="C4" s="16" t="s">
        <v>47</v>
      </c>
      <c r="D4" s="81">
        <v>90250</v>
      </c>
      <c r="E4" s="79">
        <f>E5</f>
        <v>90250</v>
      </c>
      <c r="F4" s="82">
        <f aca="true" t="shared" si="0" ref="F4:F37">E4/D4*100</f>
        <v>100</v>
      </c>
    </row>
    <row r="5" spans="1:6" ht="13.5" thickBot="1">
      <c r="A5" s="70"/>
      <c r="B5" s="71"/>
      <c r="C5" s="15" t="s">
        <v>15</v>
      </c>
      <c r="D5" s="23">
        <v>90250</v>
      </c>
      <c r="E5" s="78">
        <v>90250</v>
      </c>
      <c r="F5" s="82">
        <f t="shared" si="0"/>
        <v>100</v>
      </c>
    </row>
    <row r="6" spans="1:6" ht="13.5" thickBot="1">
      <c r="A6" s="11" t="s">
        <v>13</v>
      </c>
      <c r="B6" s="12"/>
      <c r="C6" s="12" t="s">
        <v>5</v>
      </c>
      <c r="D6" s="21">
        <f>D7+D10+D12+D14</f>
        <v>3768987</v>
      </c>
      <c r="E6" s="21">
        <f>E7+E10+E12+E14</f>
        <v>3732407</v>
      </c>
      <c r="F6" s="82">
        <f t="shared" si="0"/>
        <v>99.02944743508003</v>
      </c>
    </row>
    <row r="7" spans="1:6" ht="14.25" thickBot="1">
      <c r="A7" s="13"/>
      <c r="B7" s="14" t="s">
        <v>14</v>
      </c>
      <c r="C7" s="14" t="s">
        <v>6</v>
      </c>
      <c r="D7" s="22">
        <f>D8</f>
        <v>3681071</v>
      </c>
      <c r="E7" s="22">
        <f>E8</f>
        <v>3661747</v>
      </c>
      <c r="F7" s="82">
        <f t="shared" si="0"/>
        <v>99.47504408363763</v>
      </c>
    </row>
    <row r="8" spans="1:6" ht="13.5" thickBot="1">
      <c r="A8" s="13"/>
      <c r="B8" s="15"/>
      <c r="C8" s="15" t="s">
        <v>15</v>
      </c>
      <c r="D8" s="23">
        <v>3681071</v>
      </c>
      <c r="E8" s="23">
        <v>3661747</v>
      </c>
      <c r="F8" s="82">
        <f t="shared" si="0"/>
        <v>99.47504408363763</v>
      </c>
    </row>
    <row r="9" spans="1:6" ht="13.5" thickBot="1">
      <c r="A9" s="13"/>
      <c r="B9" s="15"/>
      <c r="C9" s="15" t="s">
        <v>16</v>
      </c>
      <c r="D9" s="23">
        <v>3127836</v>
      </c>
      <c r="E9" s="23">
        <v>3123491</v>
      </c>
      <c r="F9" s="82">
        <f t="shared" si="0"/>
        <v>99.86108606717232</v>
      </c>
    </row>
    <row r="10" spans="1:6" ht="14.25" thickBot="1">
      <c r="A10" s="13"/>
      <c r="B10" s="14" t="s">
        <v>17</v>
      </c>
      <c r="C10" s="14" t="s">
        <v>7</v>
      </c>
      <c r="D10" s="22">
        <f>D11</f>
        <v>31500</v>
      </c>
      <c r="E10" s="22">
        <f>E11</f>
        <v>19852</v>
      </c>
      <c r="F10" s="82">
        <f t="shared" si="0"/>
        <v>63.022222222222226</v>
      </c>
    </row>
    <row r="11" spans="1:6" ht="13.5" thickBot="1">
      <c r="A11" s="13"/>
      <c r="B11" s="15"/>
      <c r="C11" s="15" t="s">
        <v>15</v>
      </c>
      <c r="D11" s="23">
        <v>31500</v>
      </c>
      <c r="E11" s="23">
        <v>19852</v>
      </c>
      <c r="F11" s="82">
        <f t="shared" si="0"/>
        <v>63.022222222222226</v>
      </c>
    </row>
    <row r="12" spans="1:6" ht="14.25" thickBot="1">
      <c r="A12" s="13"/>
      <c r="B12" s="14" t="s">
        <v>18</v>
      </c>
      <c r="C12" s="14" t="s">
        <v>8</v>
      </c>
      <c r="D12" s="22">
        <f>D13</f>
        <v>19758</v>
      </c>
      <c r="E12" s="22">
        <f>E13</f>
        <v>14779</v>
      </c>
      <c r="F12" s="82">
        <f t="shared" si="0"/>
        <v>74.80008097985626</v>
      </c>
    </row>
    <row r="13" spans="1:6" ht="13.5" thickBot="1">
      <c r="A13" s="13"/>
      <c r="B13" s="15"/>
      <c r="C13" s="15" t="s">
        <v>15</v>
      </c>
      <c r="D13" s="23">
        <v>19758</v>
      </c>
      <c r="E13" s="23">
        <v>14779</v>
      </c>
      <c r="F13" s="82">
        <f t="shared" si="0"/>
        <v>74.80008097985626</v>
      </c>
    </row>
    <row r="14" spans="1:6" ht="14.25" thickBot="1">
      <c r="A14" s="13"/>
      <c r="B14" s="16">
        <v>80195</v>
      </c>
      <c r="C14" s="14" t="s">
        <v>31</v>
      </c>
      <c r="D14" s="22">
        <f>D15</f>
        <v>36658</v>
      </c>
      <c r="E14" s="22">
        <f>E15</f>
        <v>36029</v>
      </c>
      <c r="F14" s="82">
        <f t="shared" si="0"/>
        <v>98.2841398876098</v>
      </c>
    </row>
    <row r="15" spans="1:6" ht="13.5" thickBot="1">
      <c r="A15" s="13"/>
      <c r="B15" s="15"/>
      <c r="C15" s="15" t="s">
        <v>15</v>
      </c>
      <c r="D15" s="23">
        <v>36658</v>
      </c>
      <c r="E15" s="23">
        <v>36029</v>
      </c>
      <c r="F15" s="82">
        <f t="shared" si="0"/>
        <v>98.2841398876098</v>
      </c>
    </row>
    <row r="16" spans="1:6" ht="13.5" thickBot="1">
      <c r="A16" s="17">
        <v>852</v>
      </c>
      <c r="B16" s="12"/>
      <c r="C16" s="12" t="s">
        <v>34</v>
      </c>
      <c r="D16" s="21">
        <f>D17+D19</f>
        <v>420839</v>
      </c>
      <c r="E16" s="21">
        <f>E17+E19</f>
        <v>447899</v>
      </c>
      <c r="F16" s="82">
        <f t="shared" si="0"/>
        <v>106.43001242755543</v>
      </c>
    </row>
    <row r="17" spans="1:6" ht="14.25" thickBot="1">
      <c r="A17" s="13"/>
      <c r="B17" s="16">
        <v>85201</v>
      </c>
      <c r="C17" s="14" t="s">
        <v>35</v>
      </c>
      <c r="D17" s="22">
        <f>D18</f>
        <v>171439</v>
      </c>
      <c r="E17" s="22">
        <f>E18</f>
        <v>195112</v>
      </c>
      <c r="F17" s="82">
        <f t="shared" si="0"/>
        <v>113.80840998839237</v>
      </c>
    </row>
    <row r="18" spans="1:6" ht="13.5" thickBot="1">
      <c r="A18" s="13"/>
      <c r="B18" s="26"/>
      <c r="C18" s="15" t="s">
        <v>15</v>
      </c>
      <c r="D18" s="23">
        <v>171439</v>
      </c>
      <c r="E18" s="23">
        <v>195112</v>
      </c>
      <c r="F18" s="82">
        <f t="shared" si="0"/>
        <v>113.80840998839237</v>
      </c>
    </row>
    <row r="19" spans="1:6" ht="14.25" thickBot="1">
      <c r="A19" s="13"/>
      <c r="B19" s="16">
        <v>85204</v>
      </c>
      <c r="C19" s="14" t="s">
        <v>36</v>
      </c>
      <c r="D19" s="22">
        <f>D20</f>
        <v>249400</v>
      </c>
      <c r="E19" s="22">
        <f>E20</f>
        <v>252787</v>
      </c>
      <c r="F19" s="82">
        <f t="shared" si="0"/>
        <v>101.35805934242181</v>
      </c>
    </row>
    <row r="20" spans="1:6" ht="13.5" thickBot="1">
      <c r="A20" s="13"/>
      <c r="B20" s="15"/>
      <c r="C20" s="15" t="s">
        <v>15</v>
      </c>
      <c r="D20" s="23">
        <v>249400</v>
      </c>
      <c r="E20" s="23">
        <v>252787</v>
      </c>
      <c r="F20" s="82">
        <f t="shared" si="0"/>
        <v>101.35805934242181</v>
      </c>
    </row>
    <row r="21" spans="1:6" ht="12.75" customHeight="1" thickBot="1">
      <c r="A21" s="11" t="s">
        <v>19</v>
      </c>
      <c r="B21" s="15"/>
      <c r="C21" s="12" t="s">
        <v>9</v>
      </c>
      <c r="D21" s="21">
        <f>D22</f>
        <v>1509551</v>
      </c>
      <c r="E21" s="21">
        <f>E22</f>
        <v>1472879</v>
      </c>
      <c r="F21" s="82">
        <f t="shared" si="0"/>
        <v>97.57066836430171</v>
      </c>
    </row>
    <row r="22" spans="1:6" ht="14.25" thickBot="1">
      <c r="A22" s="13"/>
      <c r="B22" s="14" t="s">
        <v>20</v>
      </c>
      <c r="C22" s="14" t="s">
        <v>10</v>
      </c>
      <c r="D22" s="22">
        <f>D23</f>
        <v>1509551</v>
      </c>
      <c r="E22" s="22">
        <f>E23</f>
        <v>1472879</v>
      </c>
      <c r="F22" s="82">
        <f t="shared" si="0"/>
        <v>97.57066836430171</v>
      </c>
    </row>
    <row r="23" spans="1:6" ht="13.5" thickBot="1">
      <c r="A23" s="13"/>
      <c r="B23" s="15"/>
      <c r="C23" s="15" t="s">
        <v>15</v>
      </c>
      <c r="D23" s="23">
        <v>1509551</v>
      </c>
      <c r="E23" s="23">
        <v>1472879</v>
      </c>
      <c r="F23" s="82">
        <f t="shared" si="0"/>
        <v>97.57066836430171</v>
      </c>
    </row>
    <row r="24" spans="1:6" ht="13.5" thickBot="1">
      <c r="A24" s="13"/>
      <c r="B24" s="15"/>
      <c r="C24" s="15" t="s">
        <v>16</v>
      </c>
      <c r="D24" s="23">
        <v>1509551</v>
      </c>
      <c r="E24" s="23">
        <v>1472879</v>
      </c>
      <c r="F24" s="82">
        <f t="shared" si="0"/>
        <v>97.57066836430171</v>
      </c>
    </row>
    <row r="25" spans="1:6" ht="12.75" customHeight="1" thickBot="1">
      <c r="A25" s="92" t="s">
        <v>21</v>
      </c>
      <c r="B25" s="19"/>
      <c r="C25" s="20" t="s">
        <v>11</v>
      </c>
      <c r="D25" s="24">
        <f>D26+D29</f>
        <v>337647</v>
      </c>
      <c r="E25" s="21">
        <f>E26+E29</f>
        <v>329682</v>
      </c>
      <c r="F25" s="82">
        <f t="shared" si="0"/>
        <v>97.64102746359363</v>
      </c>
    </row>
    <row r="26" spans="1:6" ht="14.25" thickBot="1">
      <c r="A26" s="13"/>
      <c r="B26" s="14" t="s">
        <v>22</v>
      </c>
      <c r="C26" s="14" t="s">
        <v>12</v>
      </c>
      <c r="D26" s="22">
        <f>D27</f>
        <v>296905</v>
      </c>
      <c r="E26" s="22">
        <f>E27</f>
        <v>296905</v>
      </c>
      <c r="F26" s="82">
        <f t="shared" si="0"/>
        <v>100</v>
      </c>
    </row>
    <row r="27" spans="1:6" ht="13.5" thickBot="1">
      <c r="A27" s="18"/>
      <c r="B27" s="19"/>
      <c r="C27" s="19" t="s">
        <v>15</v>
      </c>
      <c r="D27" s="25">
        <v>296905</v>
      </c>
      <c r="E27" s="23">
        <v>296905</v>
      </c>
      <c r="F27" s="82">
        <f t="shared" si="0"/>
        <v>100</v>
      </c>
    </row>
    <row r="28" spans="1:6" ht="13.5" thickBot="1">
      <c r="A28" s="18"/>
      <c r="B28" s="19"/>
      <c r="C28" s="19" t="s">
        <v>16</v>
      </c>
      <c r="D28" s="25">
        <v>188563</v>
      </c>
      <c r="E28" s="23">
        <v>188563</v>
      </c>
      <c r="F28" s="82">
        <f t="shared" si="0"/>
        <v>100</v>
      </c>
    </row>
    <row r="29" spans="1:6" ht="14.25" thickBot="1">
      <c r="A29" s="13"/>
      <c r="B29" s="16">
        <v>85415</v>
      </c>
      <c r="C29" s="14" t="s">
        <v>30</v>
      </c>
      <c r="D29" s="22">
        <f>D30</f>
        <v>40742</v>
      </c>
      <c r="E29" s="22">
        <f>E30</f>
        <v>32777</v>
      </c>
      <c r="F29" s="82">
        <f t="shared" si="0"/>
        <v>80.45014972264494</v>
      </c>
    </row>
    <row r="30" spans="1:6" ht="13.5" thickBot="1">
      <c r="A30" s="13"/>
      <c r="B30" s="15"/>
      <c r="C30" s="15" t="s">
        <v>15</v>
      </c>
      <c r="D30" s="23">
        <v>40742</v>
      </c>
      <c r="E30" s="23">
        <v>32777</v>
      </c>
      <c r="F30" s="82">
        <f t="shared" si="0"/>
        <v>80.45014972264494</v>
      </c>
    </row>
    <row r="31" spans="1:6" ht="13.5" thickBot="1">
      <c r="A31" s="17">
        <v>926</v>
      </c>
      <c r="B31" s="15"/>
      <c r="C31" s="12" t="s">
        <v>52</v>
      </c>
      <c r="D31" s="21">
        <f>D32</f>
        <v>5000</v>
      </c>
      <c r="E31" s="21">
        <v>0</v>
      </c>
      <c r="F31" s="82">
        <f t="shared" si="0"/>
        <v>0</v>
      </c>
    </row>
    <row r="32" spans="1:6" ht="14.25" thickBot="1">
      <c r="A32" s="13"/>
      <c r="B32" s="16">
        <v>92605</v>
      </c>
      <c r="C32" s="14" t="s">
        <v>53</v>
      </c>
      <c r="D32" s="22">
        <f>D33</f>
        <v>5000</v>
      </c>
      <c r="E32" s="22">
        <v>0</v>
      </c>
      <c r="F32" s="94">
        <f t="shared" si="0"/>
        <v>0</v>
      </c>
    </row>
    <row r="33" spans="1:6" ht="13.5" thickBot="1">
      <c r="A33" s="18"/>
      <c r="B33" s="18"/>
      <c r="C33" s="88" t="s">
        <v>57</v>
      </c>
      <c r="D33" s="95">
        <v>5000</v>
      </c>
      <c r="E33" s="95">
        <v>0</v>
      </c>
      <c r="F33" s="96">
        <f t="shared" si="0"/>
        <v>0</v>
      </c>
    </row>
    <row r="34" spans="1:6" ht="11.25" customHeight="1" thickBot="1">
      <c r="A34" s="18"/>
      <c r="B34" s="18"/>
      <c r="C34" s="92" t="s">
        <v>27</v>
      </c>
      <c r="D34" s="93">
        <f>D6+D16+D21+D25+D3+D31</f>
        <v>6132274</v>
      </c>
      <c r="E34" s="93">
        <f>E6+E16+E21+E25+E3</f>
        <v>6073117</v>
      </c>
      <c r="F34" s="94">
        <f t="shared" si="0"/>
        <v>99.03531707813448</v>
      </c>
    </row>
    <row r="35" spans="1:6" ht="13.5" thickBot="1">
      <c r="A35" s="13"/>
      <c r="B35" s="15"/>
      <c r="C35" s="15" t="s">
        <v>15</v>
      </c>
      <c r="D35" s="23">
        <f>D34-D36</f>
        <v>6127274</v>
      </c>
      <c r="E35" s="23">
        <f>E34</f>
        <v>6073117</v>
      </c>
      <c r="F35" s="82">
        <f t="shared" si="0"/>
        <v>99.11613223107045</v>
      </c>
    </row>
    <row r="36" spans="1:6" ht="13.5" thickBot="1">
      <c r="A36" s="13"/>
      <c r="B36" s="15"/>
      <c r="C36" s="88" t="s">
        <v>57</v>
      </c>
      <c r="D36" s="23">
        <f>D33</f>
        <v>5000</v>
      </c>
      <c r="E36" s="23">
        <v>0</v>
      </c>
      <c r="F36" s="82">
        <f t="shared" si="0"/>
        <v>0</v>
      </c>
    </row>
    <row r="37" spans="1:6" ht="13.5" thickBot="1">
      <c r="A37" s="13"/>
      <c r="B37" s="15"/>
      <c r="C37" s="15" t="s">
        <v>16</v>
      </c>
      <c r="D37" s="23">
        <f>D9+D24+D28</f>
        <v>4825950</v>
      </c>
      <c r="E37" s="23">
        <f>E9+E24+E28</f>
        <v>4784933</v>
      </c>
      <c r="F37" s="82">
        <f t="shared" si="0"/>
        <v>99.15007407867881</v>
      </c>
    </row>
    <row r="43" ht="12.75">
      <c r="C43" s="6"/>
    </row>
  </sheetData>
  <sheetProtection/>
  <printOptions/>
  <pageMargins left="0.75" right="0.75" top="1" bottom="1" header="0.5" footer="0.5"/>
  <pageSetup horizontalDpi="1200" verticalDpi="1200" orientation="landscape" paperSize="9" r:id="rId1"/>
  <headerFooter alignWithMargins="0">
    <oddHeader>&amp;L&amp;"Arial,Pogrubiony"II.WYDATKI&amp;Rw złotych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Starostwo Powiatowe Jelenia Góra</cp:lastModifiedBy>
  <cp:lastPrinted>2010-03-18T10:29:30Z</cp:lastPrinted>
  <dcterms:created xsi:type="dcterms:W3CDTF">2005-11-09T10:48:07Z</dcterms:created>
  <dcterms:modified xsi:type="dcterms:W3CDTF">2010-03-25T09:11:12Z</dcterms:modified>
  <cp:category/>
  <cp:version/>
  <cp:contentType/>
  <cp:contentStatus/>
</cp:coreProperties>
</file>