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<sst xmlns="http://schemas.openxmlformats.org/spreadsheetml/2006/main" count="51" uniqueCount="48">
  <si>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</si>
  <si>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</si>
  <si>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</si>
  <si>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</si>
  <si>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</si>
  <si>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</si>
  <si>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</si>
  <si>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</si>
  <si>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</si>
  <si>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</si>
  <si>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</si>
  <si>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</si>
  <si>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</si>
  <si>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</si>
  <si>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</si>
  <si>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</si>
  <si>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</si>
  <si>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</si>
  <si>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</si>
  <si>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</si>
  <si>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</si>
  <si>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</si>
  <si>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</si>
  <si>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</si>
  <si>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</si>
  <si>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</si>
  <si>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</si>
  <si>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</si>
  <si>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</si>
  <si>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 xml:space="preserve">WYKONANIE PRZYCHODÓW  </t>
  </si>
  <si>
    <t>Podatek od nieruchomości</t>
  </si>
  <si>
    <t>Wynagrodzenia bezosobowe</t>
  </si>
  <si>
    <t>O970</t>
  </si>
  <si>
    <t>Wpływy z różnych dochodów</t>
  </si>
  <si>
    <t xml:space="preserve"> I KOSZTÓW GOSPOPDARSTWA POMOCNICZEGO W 2009 ROKU</t>
  </si>
  <si>
    <t>Plan na 2009 rok po zmianach</t>
  </si>
  <si>
    <t>Wykonanie na 31.12.09</t>
  </si>
  <si>
    <t>Plan na 2009</t>
  </si>
  <si>
    <t xml:space="preserve">Pokrycie amortyzacji </t>
  </si>
  <si>
    <t>Zakup energii</t>
  </si>
  <si>
    <t>Zakup usług remontowych</t>
  </si>
  <si>
    <t>Zakup usług zdrowtnych</t>
  </si>
  <si>
    <t>Zakup akcesoriów komputerowych w tym programów i licencji</t>
  </si>
  <si>
    <t>Razem przychody + pokrycie amortyzacji</t>
  </si>
  <si>
    <t>Wydatki osobowe niezalicz. do wynagrodzeń</t>
  </si>
  <si>
    <t>Razem koszty + pokrycie amortyzacji</t>
  </si>
  <si>
    <t>%            (kol  6:5)</t>
  </si>
  <si>
    <t>Załącznik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</si>
</sst>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3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74" fontId="3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wrapText="1"/>
    </xf>
    <xf numFmtId="43" fontId="3" fillId="0" borderId="18" xfId="42" applyFont="1" applyBorder="1" applyAlignment="1">
      <alignment horizontal="center"/>
    </xf>
    <xf numFmtId="43" fontId="4" fillId="0" borderId="18" xfId="42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74" fontId="0" fillId="0" borderId="20" xfId="4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174" fontId="3" fillId="0" borderId="21" xfId="42" applyNumberFormat="1" applyFont="1" applyBorder="1" applyAlignment="1">
      <alignment horizontal="center"/>
    </xf>
    <xf numFmtId="174" fontId="4" fillId="0" borderId="21" xfId="42" applyNumberFormat="1" applyFont="1" applyBorder="1" applyAlignment="1">
      <alignment/>
    </xf>
    <xf numFmtId="174" fontId="3" fillId="0" borderId="21" xfId="42" applyNumberFormat="1" applyFont="1" applyBorder="1" applyAlignment="1">
      <alignment wrapText="1"/>
    </xf>
    <xf numFmtId="174" fontId="1" fillId="0" borderId="22" xfId="42" applyNumberFormat="1" applyFont="1" applyBorder="1" applyAlignment="1">
      <alignment horizontal="center"/>
    </xf>
    <xf numFmtId="174" fontId="0" fillId="0" borderId="21" xfId="42" applyNumberFormat="1" applyFont="1" applyBorder="1" applyAlignment="1">
      <alignment horizontal="center"/>
    </xf>
    <xf numFmtId="174" fontId="0" fillId="0" borderId="23" xfId="42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6" fillId="0" borderId="0" xfId="0" applyFont="1" applyAlignment="1">
      <alignment/>
    </xf>
    <xf numFmtId="43" fontId="4" fillId="0" borderId="25" xfId="42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/>
    </xf>
    <xf numFmtId="174" fontId="3" fillId="0" borderId="22" xfId="42" applyNumberFormat="1" applyFont="1" applyBorder="1" applyAlignment="1">
      <alignment horizontal="center"/>
    </xf>
    <xf numFmtId="174" fontId="3" fillId="0" borderId="12" xfId="42" applyNumberFormat="1" applyFont="1" applyBorder="1" applyAlignment="1">
      <alignment/>
    </xf>
    <xf numFmtId="174" fontId="4" fillId="0" borderId="12" xfId="42" applyNumberFormat="1" applyFont="1" applyBorder="1" applyAlignment="1">
      <alignment horizontal="center"/>
    </xf>
    <xf numFmtId="174" fontId="3" fillId="0" borderId="21" xfId="42" applyNumberFormat="1" applyFont="1" applyBorder="1" applyAlignment="1">
      <alignment/>
    </xf>
    <xf numFmtId="174" fontId="4" fillId="0" borderId="13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5.625" style="0" customWidth="1"/>
    <col min="6" max="6" width="15.25390625" style="0" customWidth="1"/>
    <col min="7" max="7" width="11.125" style="0" customWidth="1"/>
    <col min="8" max="8" width="11.375" style="0" customWidth="1"/>
    <col min="9" max="9" width="10.75390625" style="0" customWidth="1"/>
    <col min="10" max="10" width="9.375" style="0" bestFit="1" customWidth="1"/>
  </cols>
  <sheetData>
    <row r="1" spans="3:10" ht="12.75">
      <c r="C1" s="56" t="s">
        <v>29</v>
      </c>
      <c r="D1" s="56"/>
      <c r="E1" s="56"/>
      <c r="F1" s="56"/>
      <c r="H1" s="88" t="s">
        <v>47</v>
      </c>
      <c r="I1" s="88"/>
      <c r="J1" s="88"/>
    </row>
    <row r="2" spans="2:9" ht="12.75">
      <c r="B2" s="56" t="s">
        <v>34</v>
      </c>
      <c r="C2" s="56"/>
      <c r="D2" s="56"/>
      <c r="E2" s="56"/>
      <c r="F2" s="56"/>
      <c r="G2" s="56"/>
      <c r="H2" s="56"/>
      <c r="I2" s="33"/>
    </row>
    <row r="4" spans="2:7" ht="13.5">
      <c r="B4" s="43" t="s">
        <v>0</v>
      </c>
      <c r="C4" s="43"/>
      <c r="D4" s="43"/>
      <c r="E4" s="43"/>
      <c r="F4" s="43"/>
      <c r="G4" s="31"/>
    </row>
    <row r="5" ht="12.75">
      <c r="M5" s="26"/>
    </row>
    <row r="6" spans="2:9" ht="13.5" thickBot="1">
      <c r="B6" s="1"/>
      <c r="C6" s="91"/>
      <c r="D6" s="91"/>
      <c r="E6" s="91"/>
      <c r="F6" s="91"/>
      <c r="G6" s="32"/>
      <c r="H6" s="1"/>
      <c r="I6" s="1"/>
    </row>
    <row r="7" spans="2:10" ht="26.25" customHeight="1" thickBot="1">
      <c r="B7" s="2" t="s">
        <v>10</v>
      </c>
      <c r="C7" s="3" t="s">
        <v>1</v>
      </c>
      <c r="D7" s="82" t="s">
        <v>3</v>
      </c>
      <c r="E7" s="83"/>
      <c r="F7" s="84"/>
      <c r="G7" s="3" t="s">
        <v>37</v>
      </c>
      <c r="H7" s="35" t="s">
        <v>35</v>
      </c>
      <c r="I7" s="35" t="s">
        <v>36</v>
      </c>
      <c r="J7" s="4" t="s">
        <v>46</v>
      </c>
    </row>
    <row r="8" spans="2:10" ht="13.5" thickBot="1">
      <c r="B8" s="5">
        <v>1</v>
      </c>
      <c r="C8" s="6">
        <v>2</v>
      </c>
      <c r="D8" s="79">
        <v>3</v>
      </c>
      <c r="E8" s="80"/>
      <c r="F8" s="81"/>
      <c r="G8" s="3">
        <v>4</v>
      </c>
      <c r="H8" s="3">
        <v>5</v>
      </c>
      <c r="I8" s="3">
        <v>6</v>
      </c>
      <c r="J8" s="6">
        <v>7</v>
      </c>
    </row>
    <row r="9" spans="2:10" ht="12.75">
      <c r="B9" s="16"/>
      <c r="C9" s="17"/>
      <c r="D9" s="85" t="s">
        <v>2</v>
      </c>
      <c r="E9" s="86"/>
      <c r="F9" s="87"/>
      <c r="G9" s="14">
        <v>93</v>
      </c>
      <c r="H9" s="14">
        <v>0</v>
      </c>
      <c r="I9" s="14">
        <v>0</v>
      </c>
      <c r="J9" s="45">
        <v>0</v>
      </c>
    </row>
    <row r="10" spans="2:10" ht="12.75">
      <c r="B10" s="18">
        <v>710</v>
      </c>
      <c r="C10" s="19"/>
      <c r="D10" s="73" t="s">
        <v>4</v>
      </c>
      <c r="E10" s="74"/>
      <c r="F10" s="75"/>
      <c r="G10" s="9">
        <v>93</v>
      </c>
      <c r="H10" s="9">
        <v>0</v>
      </c>
      <c r="I10" s="8">
        <v>0</v>
      </c>
      <c r="J10" s="44">
        <v>0</v>
      </c>
    </row>
    <row r="11" spans="2:10" ht="12.75">
      <c r="B11" s="34">
        <v>71097</v>
      </c>
      <c r="C11" s="21"/>
      <c r="D11" s="61" t="s">
        <v>5</v>
      </c>
      <c r="E11" s="62"/>
      <c r="F11" s="63"/>
      <c r="G11" s="8">
        <v>93</v>
      </c>
      <c r="H11" s="8">
        <v>0</v>
      </c>
      <c r="I11" s="8">
        <v>0</v>
      </c>
      <c r="J11" s="44">
        <v>0</v>
      </c>
    </row>
    <row r="12" spans="2:10" ht="12.75">
      <c r="B12" s="59"/>
      <c r="C12" s="60"/>
      <c r="D12" s="89" t="s">
        <v>8</v>
      </c>
      <c r="E12" s="90"/>
      <c r="F12" s="60"/>
      <c r="G12" s="13">
        <f>G13+G14</f>
        <v>791300</v>
      </c>
      <c r="H12" s="13">
        <f>H13+H14</f>
        <v>800120</v>
      </c>
      <c r="I12" s="13">
        <f>I13+I14+I15</f>
        <v>790535.37</v>
      </c>
      <c r="J12" s="44">
        <f aca="true" t="shared" si="0" ref="J12:J19">I12/H12*100</f>
        <v>98.80210093485977</v>
      </c>
    </row>
    <row r="13" spans="2:10" ht="12.75">
      <c r="B13" s="20"/>
      <c r="C13" s="7" t="s">
        <v>6</v>
      </c>
      <c r="D13" s="61" t="s">
        <v>27</v>
      </c>
      <c r="E13" s="62"/>
      <c r="F13" s="63"/>
      <c r="G13" s="8">
        <v>791100</v>
      </c>
      <c r="H13" s="8">
        <v>799920</v>
      </c>
      <c r="I13" s="8">
        <v>790232.28</v>
      </c>
      <c r="J13" s="44">
        <f t="shared" si="0"/>
        <v>98.78891389138914</v>
      </c>
    </row>
    <row r="14" spans="2:10" ht="12.75">
      <c r="B14" s="20"/>
      <c r="C14" s="7" t="s">
        <v>7</v>
      </c>
      <c r="D14" s="61" t="s">
        <v>28</v>
      </c>
      <c r="E14" s="62"/>
      <c r="F14" s="63"/>
      <c r="G14" s="8">
        <v>200</v>
      </c>
      <c r="H14" s="8">
        <v>200</v>
      </c>
      <c r="I14" s="8">
        <v>187.09</v>
      </c>
      <c r="J14" s="44">
        <f t="shared" si="0"/>
        <v>93.545</v>
      </c>
    </row>
    <row r="15" spans="2:10" ht="12.75">
      <c r="B15" s="20"/>
      <c r="C15" s="7" t="s">
        <v>32</v>
      </c>
      <c r="D15" s="61" t="s">
        <v>33</v>
      </c>
      <c r="E15" s="62"/>
      <c r="F15" s="63"/>
      <c r="G15" s="8">
        <v>0</v>
      </c>
      <c r="H15" s="8">
        <v>0</v>
      </c>
      <c r="I15" s="8">
        <v>116</v>
      </c>
      <c r="J15" s="44">
        <v>0</v>
      </c>
    </row>
    <row r="16" spans="2:10" ht="12.75">
      <c r="B16" s="46"/>
      <c r="C16" s="47"/>
      <c r="D16" s="61" t="s">
        <v>38</v>
      </c>
      <c r="E16" s="62"/>
      <c r="F16" s="63"/>
      <c r="G16" s="8"/>
      <c r="H16" s="8">
        <v>44091.47</v>
      </c>
      <c r="I16" s="8">
        <v>44091.47</v>
      </c>
      <c r="J16" s="44">
        <f t="shared" si="0"/>
        <v>100</v>
      </c>
    </row>
    <row r="17" spans="2:10" ht="12.75">
      <c r="B17" s="46"/>
      <c r="C17" s="47"/>
      <c r="D17" s="89" t="s">
        <v>43</v>
      </c>
      <c r="E17" s="90"/>
      <c r="F17" s="60"/>
      <c r="G17" s="50">
        <v>0</v>
      </c>
      <c r="H17" s="50">
        <f>H12+H16</f>
        <v>844211.47</v>
      </c>
      <c r="I17" s="50">
        <f>I12+I16</f>
        <v>834626.84</v>
      </c>
      <c r="J17" s="44">
        <f t="shared" si="0"/>
        <v>98.86466479779054</v>
      </c>
    </row>
    <row r="18" spans="2:10" ht="12.75">
      <c r="B18" s="59"/>
      <c r="C18" s="60"/>
      <c r="D18" s="89" t="s">
        <v>9</v>
      </c>
      <c r="E18" s="90"/>
      <c r="F18" s="60"/>
      <c r="G18" s="13">
        <f>G20+G21+G22+G23+G25+G29+G30+G31+G32+G33+G34+G35+G36+G38+G39+G27+G28</f>
        <v>791300</v>
      </c>
      <c r="H18" s="13">
        <f>SUM(H19:H40)</f>
        <v>800120</v>
      </c>
      <c r="I18" s="37">
        <f>SUM(I19:I40)</f>
        <v>790535.7899999999</v>
      </c>
      <c r="J18" s="24">
        <f t="shared" si="0"/>
        <v>98.80215342698594</v>
      </c>
    </row>
    <row r="19" spans="2:10" ht="12.75">
      <c r="B19" s="55"/>
      <c r="C19" s="54">
        <v>3020</v>
      </c>
      <c r="D19" s="67" t="s">
        <v>44</v>
      </c>
      <c r="E19" s="68"/>
      <c r="F19" s="69"/>
      <c r="G19" s="13"/>
      <c r="H19" s="49">
        <v>1000</v>
      </c>
      <c r="I19" s="51">
        <v>150</v>
      </c>
      <c r="J19" s="24">
        <f t="shared" si="0"/>
        <v>15</v>
      </c>
    </row>
    <row r="20" spans="2:10" ht="12.75">
      <c r="B20" s="20"/>
      <c r="C20" s="7">
        <v>4010</v>
      </c>
      <c r="D20" s="61" t="s">
        <v>12</v>
      </c>
      <c r="E20" s="62"/>
      <c r="F20" s="63"/>
      <c r="G20" s="8">
        <v>491400</v>
      </c>
      <c r="H20" s="8">
        <v>496900</v>
      </c>
      <c r="I20" s="36">
        <v>494446.68</v>
      </c>
      <c r="J20" s="24">
        <f aca="true" t="shared" si="1" ref="J20:J42">I20/H20*100</f>
        <v>99.50627490440732</v>
      </c>
    </row>
    <row r="21" spans="2:10" ht="12.75">
      <c r="B21" s="20"/>
      <c r="C21" s="7">
        <v>4040</v>
      </c>
      <c r="D21" s="61" t="s">
        <v>13</v>
      </c>
      <c r="E21" s="62"/>
      <c r="F21" s="63"/>
      <c r="G21" s="8">
        <v>41200</v>
      </c>
      <c r="H21" s="8">
        <v>37600</v>
      </c>
      <c r="I21" s="36">
        <v>37561.35</v>
      </c>
      <c r="J21" s="24">
        <f t="shared" si="1"/>
        <v>99.89720744680851</v>
      </c>
    </row>
    <row r="22" spans="2:10" ht="12.75">
      <c r="B22" s="20"/>
      <c r="C22" s="7">
        <v>4110</v>
      </c>
      <c r="D22" s="61" t="s">
        <v>14</v>
      </c>
      <c r="E22" s="62"/>
      <c r="F22" s="63"/>
      <c r="G22" s="8">
        <v>79400</v>
      </c>
      <c r="H22" s="8">
        <v>78500</v>
      </c>
      <c r="I22" s="36">
        <v>77591.21</v>
      </c>
      <c r="J22" s="24">
        <f t="shared" si="1"/>
        <v>98.84230573248408</v>
      </c>
    </row>
    <row r="23" spans="2:10" ht="12.75">
      <c r="B23" s="20"/>
      <c r="C23" s="7">
        <v>4120</v>
      </c>
      <c r="D23" s="61" t="s">
        <v>15</v>
      </c>
      <c r="E23" s="62"/>
      <c r="F23" s="63"/>
      <c r="G23" s="8">
        <v>12900</v>
      </c>
      <c r="H23" s="8">
        <v>12900</v>
      </c>
      <c r="I23" s="36">
        <v>11950.65</v>
      </c>
      <c r="J23" s="24">
        <f t="shared" si="1"/>
        <v>92.6406976744186</v>
      </c>
    </row>
    <row r="24" spans="2:10" ht="12.75">
      <c r="B24" s="20"/>
      <c r="C24" s="7">
        <v>4170</v>
      </c>
      <c r="D24" s="61" t="s">
        <v>31</v>
      </c>
      <c r="E24" s="62"/>
      <c r="F24" s="63"/>
      <c r="G24" s="8">
        <v>0</v>
      </c>
      <c r="H24" s="8">
        <v>11700</v>
      </c>
      <c r="I24" s="36">
        <v>11700</v>
      </c>
      <c r="J24" s="24">
        <f t="shared" si="1"/>
        <v>100</v>
      </c>
    </row>
    <row r="25" spans="2:10" ht="12.75">
      <c r="B25" s="20"/>
      <c r="C25" s="7">
        <v>4210</v>
      </c>
      <c r="D25" s="61" t="s">
        <v>16</v>
      </c>
      <c r="E25" s="62"/>
      <c r="F25" s="63"/>
      <c r="G25" s="8">
        <v>20000</v>
      </c>
      <c r="H25" s="8">
        <v>12300</v>
      </c>
      <c r="I25" s="36">
        <v>12203.93</v>
      </c>
      <c r="J25" s="24">
        <f t="shared" si="1"/>
        <v>99.2189430894309</v>
      </c>
    </row>
    <row r="26" spans="2:10" ht="12.75">
      <c r="B26" s="20"/>
      <c r="C26" s="7">
        <v>4260</v>
      </c>
      <c r="D26" s="61" t="s">
        <v>39</v>
      </c>
      <c r="E26" s="62"/>
      <c r="F26" s="63"/>
      <c r="G26" s="8"/>
      <c r="H26" s="8">
        <v>27788</v>
      </c>
      <c r="I26" s="36">
        <v>27103.87</v>
      </c>
      <c r="J26" s="24">
        <f t="shared" si="1"/>
        <v>97.53803800201526</v>
      </c>
    </row>
    <row r="27" spans="2:10" ht="12.75">
      <c r="B27" s="20"/>
      <c r="C27" s="7">
        <v>4270</v>
      </c>
      <c r="D27" s="61" t="s">
        <v>40</v>
      </c>
      <c r="E27" s="62"/>
      <c r="F27" s="63"/>
      <c r="G27" s="8">
        <v>2000</v>
      </c>
      <c r="H27" s="8">
        <v>500</v>
      </c>
      <c r="I27" s="36">
        <v>458.64</v>
      </c>
      <c r="J27" s="24">
        <f t="shared" si="1"/>
        <v>91.728</v>
      </c>
    </row>
    <row r="28" spans="2:10" ht="12.75">
      <c r="B28" s="20"/>
      <c r="C28" s="7">
        <v>4280</v>
      </c>
      <c r="D28" s="61" t="s">
        <v>41</v>
      </c>
      <c r="E28" s="62"/>
      <c r="F28" s="63"/>
      <c r="G28" s="8">
        <v>600</v>
      </c>
      <c r="H28" s="8">
        <v>1100</v>
      </c>
      <c r="I28" s="36">
        <v>1057</v>
      </c>
      <c r="J28" s="24">
        <f t="shared" si="1"/>
        <v>96.0909090909091</v>
      </c>
    </row>
    <row r="29" spans="2:10" ht="12.75">
      <c r="B29" s="20"/>
      <c r="C29" s="7">
        <v>4300</v>
      </c>
      <c r="D29" s="61" t="s">
        <v>17</v>
      </c>
      <c r="E29" s="62"/>
      <c r="F29" s="63"/>
      <c r="G29" s="8">
        <v>51000</v>
      </c>
      <c r="H29" s="8">
        <v>50861.77</v>
      </c>
      <c r="I29" s="36">
        <v>48944.73</v>
      </c>
      <c r="J29" s="24">
        <f t="shared" si="1"/>
        <v>96.23088225203333</v>
      </c>
    </row>
    <row r="30" spans="2:10" ht="12.75">
      <c r="B30" s="20"/>
      <c r="C30" s="7">
        <v>4350</v>
      </c>
      <c r="D30" s="61" t="s">
        <v>18</v>
      </c>
      <c r="E30" s="62"/>
      <c r="F30" s="63"/>
      <c r="G30" s="8">
        <v>3000</v>
      </c>
      <c r="H30" s="8">
        <v>2820</v>
      </c>
      <c r="I30" s="36">
        <v>2597.52</v>
      </c>
      <c r="J30" s="24">
        <f t="shared" si="1"/>
        <v>92.11063829787234</v>
      </c>
    </row>
    <row r="31" spans="2:10" ht="25.5" customHeight="1">
      <c r="B31" s="20"/>
      <c r="C31" s="7">
        <v>4360</v>
      </c>
      <c r="D31" s="64" t="s">
        <v>19</v>
      </c>
      <c r="E31" s="65"/>
      <c r="F31" s="66"/>
      <c r="G31" s="8">
        <v>5000</v>
      </c>
      <c r="H31" s="8">
        <v>3150</v>
      </c>
      <c r="I31" s="36">
        <v>2799.11</v>
      </c>
      <c r="J31" s="24">
        <f t="shared" si="1"/>
        <v>88.86063492063492</v>
      </c>
    </row>
    <row r="32" spans="2:10" s="12" customFormat="1" ht="24.75" customHeight="1">
      <c r="B32" s="22"/>
      <c r="C32" s="10">
        <v>4370</v>
      </c>
      <c r="D32" s="64" t="s">
        <v>20</v>
      </c>
      <c r="E32" s="65"/>
      <c r="F32" s="66"/>
      <c r="G32" s="11">
        <v>7000</v>
      </c>
      <c r="H32" s="11">
        <v>7200</v>
      </c>
      <c r="I32" s="38">
        <v>6382.89</v>
      </c>
      <c r="J32" s="24">
        <f t="shared" si="1"/>
        <v>88.65125</v>
      </c>
    </row>
    <row r="33" spans="2:10" ht="12.75">
      <c r="B33" s="20"/>
      <c r="C33" s="7">
        <v>4400</v>
      </c>
      <c r="D33" s="61" t="s">
        <v>21</v>
      </c>
      <c r="E33" s="62"/>
      <c r="F33" s="63"/>
      <c r="G33" s="8">
        <v>54000</v>
      </c>
      <c r="H33" s="8">
        <v>26100</v>
      </c>
      <c r="I33" s="36">
        <v>25966.08</v>
      </c>
      <c r="J33" s="24">
        <f t="shared" si="1"/>
        <v>99.48689655172414</v>
      </c>
    </row>
    <row r="34" spans="2:10" ht="12.75">
      <c r="B34" s="20"/>
      <c r="C34" s="7">
        <v>4410</v>
      </c>
      <c r="D34" s="61" t="s">
        <v>22</v>
      </c>
      <c r="E34" s="62"/>
      <c r="F34" s="63"/>
      <c r="G34" s="8">
        <v>2000</v>
      </c>
      <c r="H34" s="8">
        <v>300</v>
      </c>
      <c r="I34" s="36">
        <v>285.08</v>
      </c>
      <c r="J34" s="24">
        <f t="shared" si="1"/>
        <v>95.02666666666666</v>
      </c>
    </row>
    <row r="35" spans="2:10" ht="12.75">
      <c r="B35" s="20"/>
      <c r="C35" s="7">
        <v>4430</v>
      </c>
      <c r="D35" s="61" t="s">
        <v>23</v>
      </c>
      <c r="E35" s="62"/>
      <c r="F35" s="63"/>
      <c r="G35" s="8">
        <v>1100</v>
      </c>
      <c r="H35" s="8">
        <v>402</v>
      </c>
      <c r="I35" s="36">
        <v>402</v>
      </c>
      <c r="J35" s="24">
        <f t="shared" si="1"/>
        <v>100</v>
      </c>
    </row>
    <row r="36" spans="2:10" ht="24.75" customHeight="1">
      <c r="B36" s="20"/>
      <c r="C36" s="7">
        <v>4440</v>
      </c>
      <c r="D36" s="64" t="s">
        <v>24</v>
      </c>
      <c r="E36" s="65"/>
      <c r="F36" s="66"/>
      <c r="G36" s="8">
        <v>13700</v>
      </c>
      <c r="H36" s="8">
        <v>14207.23</v>
      </c>
      <c r="I36" s="36">
        <v>14207.23</v>
      </c>
      <c r="J36" s="24">
        <f t="shared" si="1"/>
        <v>100</v>
      </c>
    </row>
    <row r="37" spans="2:10" ht="14.25" customHeight="1">
      <c r="B37" s="20"/>
      <c r="C37" s="7">
        <v>4480</v>
      </c>
      <c r="D37" s="64" t="s">
        <v>30</v>
      </c>
      <c r="E37" s="65"/>
      <c r="F37" s="66"/>
      <c r="G37" s="8">
        <v>0</v>
      </c>
      <c r="H37" s="8">
        <v>2456</v>
      </c>
      <c r="I37" s="36">
        <v>2456</v>
      </c>
      <c r="J37" s="24">
        <f t="shared" si="1"/>
        <v>100</v>
      </c>
    </row>
    <row r="38" spans="2:10" ht="24.75" customHeight="1">
      <c r="B38" s="20"/>
      <c r="C38" s="7">
        <v>4700</v>
      </c>
      <c r="D38" s="64" t="s">
        <v>25</v>
      </c>
      <c r="E38" s="65"/>
      <c r="F38" s="66"/>
      <c r="G38" s="8">
        <v>2000</v>
      </c>
      <c r="H38" s="8">
        <v>1645</v>
      </c>
      <c r="I38" s="36">
        <v>1645</v>
      </c>
      <c r="J38" s="24">
        <f t="shared" si="1"/>
        <v>100</v>
      </c>
    </row>
    <row r="39" spans="2:10" ht="26.25" customHeight="1">
      <c r="B39" s="20"/>
      <c r="C39" s="7">
        <v>4740</v>
      </c>
      <c r="D39" s="64" t="s">
        <v>26</v>
      </c>
      <c r="E39" s="65"/>
      <c r="F39" s="66"/>
      <c r="G39" s="8">
        <v>5000</v>
      </c>
      <c r="H39" s="8">
        <v>2090</v>
      </c>
      <c r="I39" s="36">
        <v>2074.82</v>
      </c>
      <c r="J39" s="24">
        <f t="shared" si="1"/>
        <v>99.27368421052633</v>
      </c>
    </row>
    <row r="40" spans="2:10" ht="26.25" customHeight="1">
      <c r="B40" s="20"/>
      <c r="C40" s="47">
        <v>4750</v>
      </c>
      <c r="D40" s="64" t="s">
        <v>42</v>
      </c>
      <c r="E40" s="65"/>
      <c r="F40" s="66"/>
      <c r="G40" s="9"/>
      <c r="H40" s="9">
        <v>8600</v>
      </c>
      <c r="I40" s="48">
        <v>8552</v>
      </c>
      <c r="J40" s="24">
        <f t="shared" si="1"/>
        <v>99.44186046511628</v>
      </c>
    </row>
    <row r="41" spans="2:10" ht="12.75" customHeight="1">
      <c r="B41" s="46"/>
      <c r="C41" s="47"/>
      <c r="D41" s="61" t="s">
        <v>38</v>
      </c>
      <c r="E41" s="62"/>
      <c r="F41" s="63"/>
      <c r="G41" s="9"/>
      <c r="H41" s="9">
        <v>44091.47</v>
      </c>
      <c r="I41" s="48">
        <v>44091.47</v>
      </c>
      <c r="J41" s="24">
        <f t="shared" si="1"/>
        <v>100</v>
      </c>
    </row>
    <row r="42" spans="2:10" ht="12.75" customHeight="1">
      <c r="B42" s="46"/>
      <c r="C42" s="47"/>
      <c r="D42" s="76" t="s">
        <v>45</v>
      </c>
      <c r="E42" s="77"/>
      <c r="F42" s="78"/>
      <c r="G42" s="9"/>
      <c r="H42" s="52">
        <f>H18+H41</f>
        <v>844211.47</v>
      </c>
      <c r="I42" s="53">
        <f>I18+I41</f>
        <v>834627.2599999999</v>
      </c>
      <c r="J42" s="24">
        <f t="shared" si="1"/>
        <v>98.86471454835835</v>
      </c>
    </row>
    <row r="43" spans="2:10" ht="12.75">
      <c r="B43" s="57"/>
      <c r="C43" s="58"/>
      <c r="D43" s="67" t="s">
        <v>11</v>
      </c>
      <c r="E43" s="68"/>
      <c r="F43" s="69"/>
      <c r="G43" s="15">
        <f>G44</f>
        <v>93</v>
      </c>
      <c r="H43" s="15">
        <v>0</v>
      </c>
      <c r="I43" s="39">
        <v>0</v>
      </c>
      <c r="J43" s="24">
        <v>0</v>
      </c>
    </row>
    <row r="44" spans="2:10" ht="12.75">
      <c r="B44" s="20">
        <v>710</v>
      </c>
      <c r="C44" s="27"/>
      <c r="D44" s="73" t="s">
        <v>4</v>
      </c>
      <c r="E44" s="74"/>
      <c r="F44" s="75"/>
      <c r="G44" s="28">
        <v>93</v>
      </c>
      <c r="H44" s="28">
        <v>0</v>
      </c>
      <c r="I44" s="40">
        <v>0</v>
      </c>
      <c r="J44" s="23">
        <v>0</v>
      </c>
    </row>
    <row r="45" spans="2:10" ht="13.5" thickBot="1">
      <c r="B45" s="42">
        <v>71097</v>
      </c>
      <c r="C45" s="29"/>
      <c r="D45" s="70" t="s">
        <v>5</v>
      </c>
      <c r="E45" s="71"/>
      <c r="F45" s="72"/>
      <c r="G45" s="30">
        <v>93</v>
      </c>
      <c r="H45" s="30">
        <v>0</v>
      </c>
      <c r="I45" s="41">
        <v>0</v>
      </c>
      <c r="J45" s="25">
        <v>0</v>
      </c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</sheetData>
  <sheetProtection/>
  <mergeCells count="46">
    <mergeCell ref="D28:F28"/>
    <mergeCell ref="D40:F40"/>
    <mergeCell ref="D16:F16"/>
    <mergeCell ref="D41:F41"/>
    <mergeCell ref="D17:F17"/>
    <mergeCell ref="D24:F24"/>
    <mergeCell ref="H1:J1"/>
    <mergeCell ref="D20:F20"/>
    <mergeCell ref="D21:F21"/>
    <mergeCell ref="D22:F22"/>
    <mergeCell ref="D13:F13"/>
    <mergeCell ref="D12:F12"/>
    <mergeCell ref="D14:F14"/>
    <mergeCell ref="C1:F1"/>
    <mergeCell ref="D18:F18"/>
    <mergeCell ref="C6:F6"/>
    <mergeCell ref="D8:F8"/>
    <mergeCell ref="D7:F7"/>
    <mergeCell ref="D11:F11"/>
    <mergeCell ref="D34:F34"/>
    <mergeCell ref="D9:F9"/>
    <mergeCell ref="D31:F31"/>
    <mergeCell ref="D32:F32"/>
    <mergeCell ref="D33:F33"/>
    <mergeCell ref="D25:F25"/>
    <mergeCell ref="D10:F10"/>
    <mergeCell ref="D15:F15"/>
    <mergeCell ref="D23:F23"/>
    <mergeCell ref="D45:F45"/>
    <mergeCell ref="D44:F44"/>
    <mergeCell ref="D39:F39"/>
    <mergeCell ref="D37:F37"/>
    <mergeCell ref="D19:F19"/>
    <mergeCell ref="D26:F26"/>
    <mergeCell ref="D27:F27"/>
    <mergeCell ref="D42:F42"/>
    <mergeCell ref="B2:H2"/>
    <mergeCell ref="B43:C43"/>
    <mergeCell ref="B12:C12"/>
    <mergeCell ref="B18:C18"/>
    <mergeCell ref="D35:F35"/>
    <mergeCell ref="D29:F29"/>
    <mergeCell ref="D30:F30"/>
    <mergeCell ref="D36:F36"/>
    <mergeCell ref="D38:F38"/>
    <mergeCell ref="D43:F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2010-02-22T13:43:09Z</cp:lastPrinted>
  <dcterms:created xsi:type="dcterms:W3CDTF">1997-02-26T13:46:56Z</dcterms:created>
  <dcterms:modified xsi:type="dcterms:W3CDTF">2010-03-25T09:09:33Z</dcterms:modified>
  <cp:category/>
  <cp:version/>
  <cp:contentType/>
  <cp:contentStatus/>
</cp:coreProperties>
</file>