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<sst xmlns="http://schemas.openxmlformats.org/spreadsheetml/2006/main" count="86" uniqueCount="49">
  <si>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w tym:</t>
  </si>
  <si>
    <t xml:space="preserve"> 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</si>
  <si>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</si>
  <si>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</si>
  <si>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</si>
  <si>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</si>
  <si>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</si>
  <si>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</si>
  <si>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</si>
  <si>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</si>
  <si>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</si>
  <si>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</si>
  <si>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</si>
  <si>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</si>
  <si>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</si>
  <si>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</si>
  <si>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</si>
  <si>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</si>
  <si>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</si>
  <si>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</si>
  <si>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</si>
  <si>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</si>
  <si>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</si>
  <si>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</si>
  <si>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</si>
  <si>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</si>
  <si>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Środki
z budżetu krajowego</t>
  </si>
  <si>
    <t>Środki
z budżetu UE</t>
  </si>
  <si>
    <t>pożyczki
i kredyty</t>
  </si>
  <si>
    <t>Wydatki
w okresie realizacji Projektu (całkowita wartość Projektu)
(6+7)</t>
  </si>
  <si>
    <t>Program Operacyjny Współpracy Transgranicznej Republika Czeska - Rzeczpospolita Polska 2007-2013 
Oś priorytetowa 3:Wspieranie wspólpracy społeczności lokalnych
Dziedzina wsparcia 3.3.:Fundusz Mikroprojektów
Nazwa projektu:"10 lat Powiatu -podsumowanie współpracy transgranicznej -"Teraźniejszość i przyszłość""</t>
  </si>
  <si>
    <t>Program Operacyjny Współpracy Transgranicznej Republika Czeska - Rzeczpospolita Polska 2007-2013 
Oś priorytetowa 3:Wspieranie wspólpracy społeczności lokalnych
Dziedzina wsparcia 3.3.:Fundusz Mikroprojektów
Nazwa projektu:"Festiwal Tradycji Karkonoskich"-TOURTEC</t>
  </si>
  <si>
    <t>Program Operacyjny Kapitał Ludzki
Priorytet VI Rynek pracy otwarty dla wszystkich
Działanie 6.1 Poprawa dostępu do zatrudnienia oraz wspieranie aktywności zawodowej w regionie
Nazwa projektu : "Dobra kadra to kapitał"</t>
  </si>
  <si>
    <t>dotychczas poniesione</t>
  </si>
  <si>
    <t>dz.853,rozdz.  85333   § 4018,    § 4048, §4118, §4119,§ 4129,      § 4308</t>
  </si>
  <si>
    <t>plan wg uchwały budżetowej</t>
  </si>
  <si>
    <t>plan po zmianach</t>
  </si>
  <si>
    <t>1.4</t>
  </si>
  <si>
    <t>Program Operacyjny Współpracy Transgranicznej Republika Czeska - Rzeczpospolita Polska 2007-2013 
Oś priorytetowa 3:Wspieranie wspólpracy społeczności lokalnych
Dziedzina wsparcia 3.3.:Fundusz Mikroprojektów
Nazwa projektu:"Promocja Tradycji Turystycznych Karkonoszy i Gór Izerskich</t>
  </si>
  <si>
    <t>Klasyfikacja (dział, rozdział, paragraf)</t>
  </si>
  <si>
    <t>dz.630,rozdz. 63003 §§4118,4119,4218, 4219,4178,4179,4218,4219,4308,4309,4388,4389,4418,4419,4428,4429</t>
  </si>
  <si>
    <t>1.5</t>
  </si>
  <si>
    <t>Wydatki na programy i projekty realizowane w  2009 r. ze środków pochodzących z funduszy strukturalnych i Funduszu Spójności</t>
  </si>
  <si>
    <t>wykonanie na 31.12.09</t>
  </si>
  <si>
    <t>dz.801,rozdz.80195,§§ 4018,4019,4118,4119,4128,4129,4178,4179,4218,4219,4228,4229,4248,4249,4268,4269,4308,4309,4378,4379,4748,4749,4758,4759,</t>
  </si>
  <si>
    <t>Program Operacyjny Kapitał Ludzki
Priorytet IX Rozwój wykształcenia i kompetencji w regionach
Działanie 9.1 Wyrównywanie szans edukacyjnych   i zapewnienie wysokiej jakości kształcenia
Nazwa projektu : "Rozwiń skrzydła"</t>
  </si>
  <si>
    <t>Razem wydatki</t>
  </si>
  <si>
    <t>dz.630,rozdz.  63003 §§4118,4128,4178,  4179,4218,4219,4308,4309,4388,4389</t>
  </si>
  <si>
    <t>dz.630,rozdz. 63003 §§4118,4128,4178, 4179,4308,4309,4388,4389,4428,4429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</si>
</sst>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3" fontId="8" fillId="0" borderId="12" xfId="52" applyNumberFormat="1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wrapText="1"/>
      <protection/>
    </xf>
    <xf numFmtId="3" fontId="9" fillId="0" borderId="10" xfId="52" applyNumberFormat="1" applyFont="1" applyBorder="1">
      <alignment/>
      <protection/>
    </xf>
    <xf numFmtId="0" fontId="9" fillId="0" borderId="10" xfId="52" applyFont="1" applyBorder="1" applyAlignment="1">
      <alignment/>
      <protection/>
    </xf>
    <xf numFmtId="3" fontId="9" fillId="0" borderId="10" xfId="52" applyNumberFormat="1" applyFont="1" applyBorder="1" applyAlignment="1">
      <alignment/>
      <protection/>
    </xf>
    <xf numFmtId="0" fontId="9" fillId="0" borderId="14" xfId="52" applyFont="1" applyBorder="1">
      <alignment/>
      <protection/>
    </xf>
    <xf numFmtId="0" fontId="9" fillId="0" borderId="15" xfId="52" applyFont="1" applyBorder="1">
      <alignment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/>
      <protection/>
    </xf>
    <xf numFmtId="3" fontId="9" fillId="0" borderId="12" xfId="52" applyNumberFormat="1" applyFont="1" applyBorder="1">
      <alignment/>
      <protection/>
    </xf>
    <xf numFmtId="3" fontId="9" fillId="0" borderId="12" xfId="52" applyNumberFormat="1" applyFont="1" applyBorder="1" applyAlignment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3" fontId="9" fillId="0" borderId="16" xfId="52" applyNumberFormat="1" applyFont="1" applyBorder="1" applyAlignment="1">
      <alignment/>
      <protection/>
    </xf>
    <xf numFmtId="0" fontId="8" fillId="0" borderId="11" xfId="52" applyFont="1" applyBorder="1" applyAlignment="1">
      <alignment horizontal="center" wrapText="1"/>
      <protection/>
    </xf>
    <xf numFmtId="0" fontId="9" fillId="0" borderId="17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8" xfId="52" applyFont="1" applyBorder="1" applyAlignment="1">
      <alignment horizontal="center"/>
      <protection/>
    </xf>
    <xf numFmtId="3" fontId="9" fillId="0" borderId="10" xfId="52" applyNumberFormat="1" applyFont="1" applyBorder="1" applyAlignment="1">
      <alignment horizontal="right"/>
      <protection/>
    </xf>
    <xf numFmtId="0" fontId="9" fillId="0" borderId="14" xfId="52" applyFont="1" applyBorder="1" applyAlignment="1">
      <alignment/>
      <protection/>
    </xf>
    <xf numFmtId="0" fontId="8" fillId="0" borderId="10" xfId="52" applyFont="1" applyBorder="1">
      <alignment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9" fillId="0" borderId="21" xfId="52" applyFont="1" applyBorder="1" applyAlignment="1">
      <alignment horizontal="center" wrapText="1"/>
      <protection/>
    </xf>
    <xf numFmtId="0" fontId="9" fillId="0" borderId="22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9" fillId="0" borderId="26" xfId="52" applyFont="1" applyBorder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9" fillId="0" borderId="28" xfId="52" applyFont="1" applyBorder="1" applyAlignment="1">
      <alignment horizontal="center"/>
      <protection/>
    </xf>
    <xf numFmtId="0" fontId="9" fillId="0" borderId="29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PageLayoutView="0" workbookViewId="0" topLeftCell="A1">
      <selection activeCell="G17" sqref="G17"/>
    </sheetView>
  </sheetViews>
  <sheetFormatPr defaultColWidth="10.25390625" defaultRowHeight="12.75"/>
  <cols>
    <col min="1" max="1" width="5.625" style="1" customWidth="1"/>
    <col min="2" max="2" width="18.875" style="1" customWidth="1"/>
    <col min="3" max="3" width="8.00390625" style="1" customWidth="1"/>
    <col min="4" max="4" width="13.875" style="1" customWidth="1"/>
    <col min="5" max="5" width="12.00390625" style="1" customWidth="1"/>
    <col min="6" max="6" width="9.125" style="1" customWidth="1"/>
    <col min="7" max="7" width="7.253906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0.75" customHeight="1"/>
    <row r="3" spans="1:17" ht="11.25">
      <c r="A3" s="39" t="s">
        <v>3</v>
      </c>
      <c r="B3" s="38" t="s">
        <v>5</v>
      </c>
      <c r="C3" s="37" t="s">
        <v>6</v>
      </c>
      <c r="D3" s="37" t="s">
        <v>39</v>
      </c>
      <c r="E3" s="37" t="s">
        <v>29</v>
      </c>
      <c r="F3" s="38" t="s">
        <v>0</v>
      </c>
      <c r="G3" s="38"/>
      <c r="H3" s="38" t="s">
        <v>4</v>
      </c>
      <c r="I3" s="38"/>
      <c r="J3" s="38"/>
      <c r="K3" s="38"/>
      <c r="L3" s="38"/>
      <c r="M3" s="38"/>
      <c r="N3" s="38"/>
      <c r="O3" s="38"/>
      <c r="P3" s="38"/>
      <c r="Q3" s="38"/>
    </row>
    <row r="4" spans="1:17" ht="11.25">
      <c r="A4" s="39"/>
      <c r="B4" s="38"/>
      <c r="C4" s="37"/>
      <c r="D4" s="37"/>
      <c r="E4" s="37"/>
      <c r="F4" s="37" t="s">
        <v>26</v>
      </c>
      <c r="G4" s="37" t="s">
        <v>27</v>
      </c>
      <c r="H4" s="38" t="s">
        <v>2</v>
      </c>
      <c r="I4" s="38"/>
      <c r="J4" s="38"/>
      <c r="K4" s="38"/>
      <c r="L4" s="38"/>
      <c r="M4" s="38"/>
      <c r="N4" s="38"/>
      <c r="O4" s="38"/>
      <c r="P4" s="38"/>
      <c r="Q4" s="38"/>
    </row>
    <row r="5" spans="1:17" ht="11.25">
      <c r="A5" s="39"/>
      <c r="B5" s="38"/>
      <c r="C5" s="37"/>
      <c r="D5" s="37"/>
      <c r="E5" s="37"/>
      <c r="F5" s="37"/>
      <c r="G5" s="37"/>
      <c r="H5" s="37" t="s">
        <v>8</v>
      </c>
      <c r="I5" s="38" t="s">
        <v>9</v>
      </c>
      <c r="J5" s="38"/>
      <c r="K5" s="38"/>
      <c r="L5" s="38"/>
      <c r="M5" s="38"/>
      <c r="N5" s="38"/>
      <c r="O5" s="38"/>
      <c r="P5" s="38"/>
      <c r="Q5" s="38"/>
    </row>
    <row r="6" spans="1:17" ht="14.25" customHeight="1">
      <c r="A6" s="39"/>
      <c r="B6" s="38"/>
      <c r="C6" s="37"/>
      <c r="D6" s="37"/>
      <c r="E6" s="37"/>
      <c r="F6" s="37"/>
      <c r="G6" s="37"/>
      <c r="H6" s="37"/>
      <c r="I6" s="38" t="s">
        <v>10</v>
      </c>
      <c r="J6" s="38"/>
      <c r="K6" s="38"/>
      <c r="L6" s="38"/>
      <c r="M6" s="38" t="s">
        <v>7</v>
      </c>
      <c r="N6" s="38"/>
      <c r="O6" s="38"/>
      <c r="P6" s="38"/>
      <c r="Q6" s="38"/>
    </row>
    <row r="7" spans="1:17" ht="12.75" customHeight="1">
      <c r="A7" s="39"/>
      <c r="B7" s="38"/>
      <c r="C7" s="37"/>
      <c r="D7" s="37"/>
      <c r="E7" s="37"/>
      <c r="F7" s="37"/>
      <c r="G7" s="37"/>
      <c r="H7" s="37"/>
      <c r="I7" s="37" t="s">
        <v>11</v>
      </c>
      <c r="J7" s="38" t="s">
        <v>12</v>
      </c>
      <c r="K7" s="38"/>
      <c r="L7" s="38"/>
      <c r="M7" s="37" t="s">
        <v>13</v>
      </c>
      <c r="N7" s="37" t="s">
        <v>12</v>
      </c>
      <c r="O7" s="37"/>
      <c r="P7" s="37"/>
      <c r="Q7" s="37"/>
    </row>
    <row r="8" spans="1:17" ht="41.25" customHeight="1">
      <c r="A8" s="39"/>
      <c r="B8" s="38"/>
      <c r="C8" s="37"/>
      <c r="D8" s="37"/>
      <c r="E8" s="37"/>
      <c r="F8" s="37"/>
      <c r="G8" s="37"/>
      <c r="H8" s="37"/>
      <c r="I8" s="37"/>
      <c r="J8" s="4" t="s">
        <v>28</v>
      </c>
      <c r="K8" s="4" t="s">
        <v>14</v>
      </c>
      <c r="L8" s="4" t="s">
        <v>15</v>
      </c>
      <c r="M8" s="37"/>
      <c r="N8" s="4" t="s">
        <v>16</v>
      </c>
      <c r="O8" s="4" t="s">
        <v>28</v>
      </c>
      <c r="P8" s="4" t="s">
        <v>14</v>
      </c>
      <c r="Q8" s="4" t="s">
        <v>17</v>
      </c>
    </row>
    <row r="9" spans="1:17" ht="8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</row>
    <row r="10" spans="1:17" ht="11.25" customHeight="1">
      <c r="A10" s="34" t="s">
        <v>18</v>
      </c>
      <c r="B10" s="8" t="s">
        <v>19</v>
      </c>
      <c r="C10" s="46" t="s">
        <v>38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11.25" customHeight="1">
      <c r="A11" s="35"/>
      <c r="B11" s="8" t="s">
        <v>20</v>
      </c>
      <c r="C11" s="49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7" ht="11.25" customHeight="1">
      <c r="A12" s="35"/>
      <c r="B12" s="8" t="s">
        <v>21</v>
      </c>
      <c r="C12" s="49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11.25" customHeight="1">
      <c r="A13" s="35"/>
      <c r="B13" s="8" t="s">
        <v>22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3" customHeight="1">
      <c r="A14" s="35"/>
      <c r="B14" s="1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s="3" customFormat="1" ht="63" customHeight="1">
      <c r="A15" s="35"/>
      <c r="B15" s="14" t="s">
        <v>23</v>
      </c>
      <c r="C15" s="24"/>
      <c r="D15" s="10" t="s">
        <v>40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12.75" customHeight="1">
      <c r="A16" s="35"/>
      <c r="B16" s="9" t="s">
        <v>35</v>
      </c>
      <c r="C16" s="5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s="3" customFormat="1" ht="12.75" customHeight="1">
      <c r="A17" s="35"/>
      <c r="B17" s="9" t="s">
        <v>36</v>
      </c>
      <c r="C17" s="5"/>
      <c r="D17" s="6"/>
      <c r="E17" s="18">
        <f>F17+G17</f>
        <v>225090</v>
      </c>
      <c r="F17" s="18">
        <f>L17</f>
        <v>33795</v>
      </c>
      <c r="G17" s="18">
        <f>Q17</f>
        <v>191295</v>
      </c>
      <c r="H17" s="18">
        <f>I17+M17</f>
        <v>225090</v>
      </c>
      <c r="I17" s="18">
        <f>L17</f>
        <v>33795</v>
      </c>
      <c r="J17" s="18"/>
      <c r="K17" s="18"/>
      <c r="L17" s="18">
        <v>33795</v>
      </c>
      <c r="M17" s="18">
        <f>Q17</f>
        <v>191295</v>
      </c>
      <c r="N17" s="18"/>
      <c r="O17" s="18"/>
      <c r="P17" s="18"/>
      <c r="Q17" s="18">
        <v>191295</v>
      </c>
    </row>
    <row r="18" spans="1:17" s="3" customFormat="1" ht="12.75" customHeight="1">
      <c r="A18" s="36"/>
      <c r="B18" s="9" t="s">
        <v>43</v>
      </c>
      <c r="C18" s="6"/>
      <c r="D18" s="6"/>
      <c r="E18" s="28">
        <f>F18+G18</f>
        <v>189228</v>
      </c>
      <c r="F18" s="28">
        <f>I18</f>
        <v>28384</v>
      </c>
      <c r="G18" s="28">
        <f>M18</f>
        <v>160844</v>
      </c>
      <c r="H18" s="28">
        <f>I18+M18</f>
        <v>189228</v>
      </c>
      <c r="I18" s="28">
        <f>L18</f>
        <v>28384</v>
      </c>
      <c r="J18" s="28"/>
      <c r="K18" s="28"/>
      <c r="L18" s="28">
        <v>28384</v>
      </c>
      <c r="M18" s="28">
        <f>Q18</f>
        <v>160844</v>
      </c>
      <c r="N18" s="28"/>
      <c r="O18" s="28">
        <f>SUM(O24+O33+O44)</f>
        <v>0</v>
      </c>
      <c r="P18" s="28">
        <f>SUM(P24+P33+P44)</f>
        <v>0</v>
      </c>
      <c r="Q18" s="28">
        <v>160844</v>
      </c>
    </row>
    <row r="19" spans="1:17" ht="11.25">
      <c r="A19" s="31" t="s">
        <v>24</v>
      </c>
      <c r="B19" s="8" t="s">
        <v>19</v>
      </c>
      <c r="C19" s="46" t="s">
        <v>30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</row>
    <row r="20" spans="1:17" ht="11.25">
      <c r="A20" s="31"/>
      <c r="B20" s="8" t="s">
        <v>20</v>
      </c>
      <c r="C20" s="4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</row>
    <row r="21" spans="1:17" ht="11.25" customHeight="1">
      <c r="A21" s="31"/>
      <c r="B21" s="8" t="s">
        <v>21</v>
      </c>
      <c r="C21" s="49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1.25" customHeight="1">
      <c r="A22" s="31"/>
      <c r="B22" s="8" t="s">
        <v>22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</row>
    <row r="23" spans="1:17" ht="52.5" customHeight="1">
      <c r="A23" s="31"/>
      <c r="B23" s="14"/>
      <c r="C23" s="9"/>
      <c r="D23" s="10" t="s">
        <v>48</v>
      </c>
      <c r="E23" s="11"/>
      <c r="F23" s="11"/>
      <c r="G23" s="11"/>
      <c r="H23" s="11"/>
      <c r="I23" s="11" t="s">
        <v>1</v>
      </c>
      <c r="J23" s="11"/>
      <c r="K23" s="11"/>
      <c r="L23" s="11"/>
      <c r="M23" s="11"/>
      <c r="N23" s="11"/>
      <c r="O23" s="11"/>
      <c r="P23" s="11"/>
      <c r="Q23" s="11"/>
    </row>
    <row r="24" spans="1:17" ht="11.25" customHeight="1">
      <c r="A24" s="31"/>
      <c r="B24" s="9" t="s">
        <v>35</v>
      </c>
      <c r="C24" s="12"/>
      <c r="D24" s="12"/>
      <c r="E24" s="11">
        <v>96878</v>
      </c>
      <c r="F24" s="11">
        <v>14532</v>
      </c>
      <c r="G24" s="11">
        <v>82346</v>
      </c>
      <c r="H24" s="13">
        <v>96878</v>
      </c>
      <c r="I24" s="13">
        <v>14532</v>
      </c>
      <c r="J24" s="13"/>
      <c r="K24" s="13"/>
      <c r="L24" s="13">
        <v>14532</v>
      </c>
      <c r="M24" s="13">
        <v>82346</v>
      </c>
      <c r="N24" s="13"/>
      <c r="O24" s="13"/>
      <c r="P24" s="13"/>
      <c r="Q24" s="13">
        <v>82346</v>
      </c>
    </row>
    <row r="25" spans="1:17" ht="11.25" customHeight="1">
      <c r="A25" s="31"/>
      <c r="B25" s="9" t="s">
        <v>36</v>
      </c>
      <c r="C25" s="12"/>
      <c r="D25" s="12"/>
      <c r="E25" s="11">
        <f>F25+G25</f>
        <v>116198</v>
      </c>
      <c r="F25" s="11">
        <f>I25</f>
        <v>17430</v>
      </c>
      <c r="G25" s="11">
        <f>M25</f>
        <v>98768</v>
      </c>
      <c r="H25" s="13">
        <f>I25+M25</f>
        <v>116198</v>
      </c>
      <c r="I25" s="13">
        <f>L25</f>
        <v>17430</v>
      </c>
      <c r="J25" s="13"/>
      <c r="K25" s="13"/>
      <c r="L25" s="13">
        <v>17430</v>
      </c>
      <c r="M25" s="13">
        <f>Q25</f>
        <v>98768</v>
      </c>
      <c r="N25" s="13"/>
      <c r="O25" s="13"/>
      <c r="P25" s="13"/>
      <c r="Q25" s="13">
        <v>98768</v>
      </c>
    </row>
    <row r="26" spans="1:17" ht="11.25" customHeight="1">
      <c r="A26" s="31"/>
      <c r="B26" s="9" t="s">
        <v>43</v>
      </c>
      <c r="C26" s="12"/>
      <c r="D26" s="12"/>
      <c r="E26" s="11">
        <f>F26+G26</f>
        <v>112367</v>
      </c>
      <c r="F26" s="11">
        <f>I26</f>
        <v>16855</v>
      </c>
      <c r="G26" s="11">
        <f>M26</f>
        <v>95512</v>
      </c>
      <c r="H26" s="13">
        <f>I26+M26</f>
        <v>112367</v>
      </c>
      <c r="I26" s="13">
        <f>L26</f>
        <v>16855</v>
      </c>
      <c r="J26" s="13"/>
      <c r="K26" s="13"/>
      <c r="L26" s="13">
        <v>16855</v>
      </c>
      <c r="M26" s="13">
        <f>Q26</f>
        <v>95512</v>
      </c>
      <c r="N26" s="13"/>
      <c r="O26" s="13"/>
      <c r="P26" s="13"/>
      <c r="Q26" s="13">
        <v>95512</v>
      </c>
    </row>
    <row r="27" spans="1:17" ht="11.25" customHeight="1">
      <c r="A27" s="31"/>
      <c r="B27" s="9"/>
      <c r="C27" s="12"/>
      <c r="D27" s="12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0.5" customHeight="1">
      <c r="A28" s="31" t="s">
        <v>25</v>
      </c>
      <c r="B28" s="15" t="s">
        <v>19</v>
      </c>
      <c r="C28" s="46" t="s">
        <v>31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1.25" customHeight="1">
      <c r="A29" s="31"/>
      <c r="B29" s="8" t="s">
        <v>20</v>
      </c>
      <c r="C29" s="4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1:17" ht="10.5" customHeight="1">
      <c r="A30" s="31"/>
      <c r="B30" s="8" t="s">
        <v>21</v>
      </c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</row>
    <row r="31" spans="1:17" ht="10.5" customHeight="1">
      <c r="A31" s="31"/>
      <c r="B31" s="14" t="s">
        <v>22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 ht="44.25" customHeight="1">
      <c r="A32" s="31"/>
      <c r="B32" s="9"/>
      <c r="C32" s="9"/>
      <c r="D32" s="10" t="s">
        <v>47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1.25" customHeight="1">
      <c r="A33" s="31"/>
      <c r="B33" s="9" t="s">
        <v>35</v>
      </c>
      <c r="C33" s="12"/>
      <c r="D33" s="12"/>
      <c r="E33" s="11">
        <v>66984</v>
      </c>
      <c r="F33" s="11">
        <v>10047</v>
      </c>
      <c r="G33" s="11">
        <v>56937</v>
      </c>
      <c r="H33" s="13">
        <v>66984</v>
      </c>
      <c r="I33" s="13">
        <v>10047</v>
      </c>
      <c r="J33" s="13"/>
      <c r="K33" s="13"/>
      <c r="L33" s="13">
        <v>10047</v>
      </c>
      <c r="M33" s="13">
        <v>56937</v>
      </c>
      <c r="N33" s="13"/>
      <c r="O33" s="13"/>
      <c r="P33" s="13"/>
      <c r="Q33" s="13">
        <v>56937</v>
      </c>
    </row>
    <row r="34" spans="1:17" ht="9.75" customHeight="1">
      <c r="A34" s="31"/>
      <c r="B34" s="9" t="s">
        <v>36</v>
      </c>
      <c r="C34" s="12"/>
      <c r="D34" s="12"/>
      <c r="E34" s="11">
        <f>F34+G34</f>
        <v>81141</v>
      </c>
      <c r="F34" s="11">
        <f>I34</f>
        <v>12171</v>
      </c>
      <c r="G34" s="11">
        <f>M34</f>
        <v>68970</v>
      </c>
      <c r="H34" s="13">
        <f>I34+M34</f>
        <v>81141</v>
      </c>
      <c r="I34" s="13">
        <f>L34</f>
        <v>12171</v>
      </c>
      <c r="J34" s="13"/>
      <c r="K34" s="13"/>
      <c r="L34" s="13">
        <v>12171</v>
      </c>
      <c r="M34" s="13">
        <f>Q34</f>
        <v>68970</v>
      </c>
      <c r="N34" s="13"/>
      <c r="O34" s="13"/>
      <c r="P34" s="13"/>
      <c r="Q34" s="13">
        <v>68970</v>
      </c>
    </row>
    <row r="35" spans="1:17" ht="10.5" customHeight="1">
      <c r="A35" s="31"/>
      <c r="B35" s="9" t="s">
        <v>43</v>
      </c>
      <c r="C35" s="12"/>
      <c r="D35" s="12"/>
      <c r="E35" s="11">
        <f>F35+G35</f>
        <v>72852</v>
      </c>
      <c r="F35" s="11">
        <f>I35</f>
        <v>10928</v>
      </c>
      <c r="G35" s="11">
        <f>M35</f>
        <v>61924</v>
      </c>
      <c r="H35" s="13">
        <f>I35+M35</f>
        <v>72852</v>
      </c>
      <c r="I35" s="13">
        <f>L35</f>
        <v>10928</v>
      </c>
      <c r="J35" s="13"/>
      <c r="K35" s="13"/>
      <c r="L35" s="13">
        <v>10928</v>
      </c>
      <c r="M35" s="13">
        <f>Q35</f>
        <v>61924</v>
      </c>
      <c r="N35" s="13"/>
      <c r="O35" s="13"/>
      <c r="P35" s="13"/>
      <c r="Q35" s="13">
        <v>61924</v>
      </c>
    </row>
    <row r="36" spans="1:17" ht="9.75" customHeight="1">
      <c r="A36" s="32"/>
      <c r="B36" s="15"/>
      <c r="C36" s="12"/>
      <c r="D36" s="12"/>
      <c r="E36" s="9"/>
      <c r="F36" s="9"/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 customHeight="1">
      <c r="A37" s="33" t="s">
        <v>37</v>
      </c>
      <c r="B37" s="8" t="s">
        <v>19</v>
      </c>
      <c r="C37" s="46" t="s">
        <v>32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9" customHeight="1">
      <c r="A38" s="33"/>
      <c r="B38" s="8" t="s">
        <v>20</v>
      </c>
      <c r="C38" s="4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</row>
    <row r="39" spans="1:17" ht="12" customHeight="1">
      <c r="A39" s="33"/>
      <c r="B39" s="8" t="s">
        <v>21</v>
      </c>
      <c r="C39" s="4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</row>
    <row r="40" spans="1:17" ht="10.5" customHeight="1">
      <c r="A40" s="33"/>
      <c r="B40" s="29" t="s">
        <v>22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ht="2.25" customHeight="1" hidden="1">
      <c r="A41" s="33"/>
      <c r="B41" s="20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 ht="27.75" customHeight="1">
      <c r="A42" s="33"/>
      <c r="B42" s="9" t="s">
        <v>23</v>
      </c>
      <c r="C42" s="9"/>
      <c r="D42" s="10" t="s">
        <v>34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" customHeight="1">
      <c r="A43" s="33"/>
      <c r="B43" s="9" t="s">
        <v>33</v>
      </c>
      <c r="C43" s="9"/>
      <c r="D43" s="10"/>
      <c r="E43" s="11">
        <v>234624</v>
      </c>
      <c r="F43" s="11">
        <v>35194</v>
      </c>
      <c r="G43" s="11">
        <v>199430</v>
      </c>
      <c r="H43" s="11">
        <v>0</v>
      </c>
      <c r="I43" s="11">
        <v>0</v>
      </c>
      <c r="J43" s="11"/>
      <c r="K43" s="11"/>
      <c r="L43" s="11">
        <v>0</v>
      </c>
      <c r="M43" s="11">
        <v>0</v>
      </c>
      <c r="N43" s="11"/>
      <c r="O43" s="11"/>
      <c r="P43" s="11"/>
      <c r="Q43" s="11">
        <v>0</v>
      </c>
    </row>
    <row r="44" spans="1:17" ht="12" customHeight="1">
      <c r="A44" s="33"/>
      <c r="B44" s="9" t="s">
        <v>35</v>
      </c>
      <c r="C44" s="12"/>
      <c r="D44" s="12"/>
      <c r="E44" s="11">
        <f>I44+M44</f>
        <v>262170</v>
      </c>
      <c r="F44" s="11">
        <f>I44</f>
        <v>19800</v>
      </c>
      <c r="G44" s="11">
        <f>M44</f>
        <v>242370</v>
      </c>
      <c r="H44" s="13">
        <f>I44+M44</f>
        <v>262170</v>
      </c>
      <c r="I44" s="13">
        <f>L44</f>
        <v>19800</v>
      </c>
      <c r="J44" s="13"/>
      <c r="K44" s="13"/>
      <c r="L44" s="13">
        <v>19800</v>
      </c>
      <c r="M44" s="13">
        <v>242370</v>
      </c>
      <c r="N44" s="13"/>
      <c r="O44" s="13"/>
      <c r="P44" s="13"/>
      <c r="Q44" s="13">
        <v>242370</v>
      </c>
    </row>
    <row r="45" spans="1:17" ht="12" customHeight="1">
      <c r="A45" s="33"/>
      <c r="B45" s="16" t="s">
        <v>36</v>
      </c>
      <c r="C45" s="17"/>
      <c r="D45" s="17"/>
      <c r="E45" s="18">
        <f>F45+G45</f>
        <v>262173</v>
      </c>
      <c r="F45" s="18">
        <v>19803</v>
      </c>
      <c r="G45" s="18">
        <v>242370</v>
      </c>
      <c r="H45" s="19">
        <f>L45+Q45</f>
        <v>262173</v>
      </c>
      <c r="I45" s="19">
        <f>L45</f>
        <v>19801</v>
      </c>
      <c r="J45" s="19"/>
      <c r="K45" s="19"/>
      <c r="L45" s="19">
        <v>19801</v>
      </c>
      <c r="M45" s="19">
        <f>Q45</f>
        <v>242372</v>
      </c>
      <c r="N45" s="19"/>
      <c r="O45" s="13"/>
      <c r="P45" s="13"/>
      <c r="Q45" s="13">
        <v>242372</v>
      </c>
    </row>
    <row r="46" spans="1:17" ht="12" customHeight="1">
      <c r="A46" s="33"/>
      <c r="B46" s="9" t="s">
        <v>43</v>
      </c>
      <c r="C46" s="12"/>
      <c r="D46" s="12"/>
      <c r="E46" s="11">
        <f>I46+G46</f>
        <v>262170</v>
      </c>
      <c r="F46" s="11">
        <f>I46</f>
        <v>19800</v>
      </c>
      <c r="G46" s="11">
        <v>242370</v>
      </c>
      <c r="H46" s="13">
        <f>L46+Q46</f>
        <v>262170</v>
      </c>
      <c r="I46" s="13">
        <f>L46</f>
        <v>19800</v>
      </c>
      <c r="J46" s="13"/>
      <c r="K46" s="13"/>
      <c r="L46" s="13">
        <v>19800</v>
      </c>
      <c r="M46" s="13">
        <f>Q46</f>
        <v>242370</v>
      </c>
      <c r="N46" s="13"/>
      <c r="O46" s="13"/>
      <c r="P46" s="13"/>
      <c r="Q46" s="13">
        <v>242370</v>
      </c>
    </row>
    <row r="47" spans="1:17" ht="12" customHeight="1">
      <c r="A47" s="33"/>
      <c r="B47" s="20"/>
      <c r="C47" s="21"/>
      <c r="D47" s="21"/>
      <c r="E47" s="22"/>
      <c r="F47" s="22"/>
      <c r="G47" s="22"/>
      <c r="H47" s="23"/>
      <c r="I47" s="23"/>
      <c r="J47" s="23"/>
      <c r="K47" s="23"/>
      <c r="L47" s="23"/>
      <c r="M47" s="23"/>
      <c r="N47" s="23"/>
      <c r="O47" s="13"/>
      <c r="P47" s="13"/>
      <c r="Q47" s="13"/>
    </row>
    <row r="48" spans="1:17" ht="12" customHeight="1">
      <c r="A48" s="33"/>
      <c r="B48" s="9"/>
      <c r="C48" s="12"/>
      <c r="D48" s="12"/>
      <c r="E48" s="11"/>
      <c r="F48" s="11"/>
      <c r="G48" s="11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3.5" customHeight="1">
      <c r="A49" s="34" t="s">
        <v>41</v>
      </c>
      <c r="B49" s="8" t="s">
        <v>19</v>
      </c>
      <c r="C49" s="40" t="s">
        <v>45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0.5" customHeight="1">
      <c r="A50" s="35"/>
      <c r="B50" s="8" t="s">
        <v>20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ht="9" customHeight="1">
      <c r="A51" s="35"/>
      <c r="B51" s="8" t="s">
        <v>21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ht="9.75" customHeight="1">
      <c r="A52" s="35"/>
      <c r="B52" s="8" t="s">
        <v>22</v>
      </c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</row>
    <row r="53" spans="1:17" ht="71.25" customHeight="1">
      <c r="A53" s="35"/>
      <c r="B53" s="14" t="s">
        <v>23</v>
      </c>
      <c r="C53" s="24"/>
      <c r="D53" s="10" t="s">
        <v>44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1.25">
      <c r="A54" s="35"/>
      <c r="B54" s="9" t="s">
        <v>35</v>
      </c>
      <c r="C54" s="5"/>
      <c r="D54" s="6"/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ht="11.25">
      <c r="A55" s="35"/>
      <c r="B55" s="9" t="s">
        <v>36</v>
      </c>
      <c r="C55" s="5"/>
      <c r="D55" s="6"/>
      <c r="E55" s="18">
        <f>F55+G55</f>
        <v>163409</v>
      </c>
      <c r="F55" s="18">
        <f>I55</f>
        <v>24512</v>
      </c>
      <c r="G55" s="18">
        <f>Q55</f>
        <v>138897</v>
      </c>
      <c r="H55" s="18">
        <f>I55+M55</f>
        <v>163409</v>
      </c>
      <c r="I55" s="18">
        <f>L55</f>
        <v>24512</v>
      </c>
      <c r="J55" s="18"/>
      <c r="K55" s="18"/>
      <c r="L55" s="18">
        <v>24512</v>
      </c>
      <c r="M55" s="18">
        <f>Q55</f>
        <v>138897</v>
      </c>
      <c r="N55" s="18"/>
      <c r="O55" s="18"/>
      <c r="P55" s="18"/>
      <c r="Q55" s="18">
        <v>138897</v>
      </c>
    </row>
    <row r="56" spans="1:17" ht="11.25">
      <c r="A56" s="35"/>
      <c r="B56" s="9" t="s">
        <v>43</v>
      </c>
      <c r="C56" s="5"/>
      <c r="D56" s="6"/>
      <c r="E56" s="18">
        <f>F56+G56</f>
        <v>135377</v>
      </c>
      <c r="F56" s="18">
        <f>I56</f>
        <v>20307</v>
      </c>
      <c r="G56" s="18">
        <f>M56</f>
        <v>115070</v>
      </c>
      <c r="H56" s="18">
        <f>I56+M56</f>
        <v>135377</v>
      </c>
      <c r="I56" s="18">
        <f>L56</f>
        <v>20307</v>
      </c>
      <c r="J56" s="18"/>
      <c r="K56" s="18"/>
      <c r="L56" s="18">
        <v>20307</v>
      </c>
      <c r="M56" s="18">
        <f>Q56</f>
        <v>115070</v>
      </c>
      <c r="N56" s="18"/>
      <c r="O56" s="18"/>
      <c r="P56" s="18"/>
      <c r="Q56" s="18">
        <v>115070</v>
      </c>
    </row>
    <row r="57" spans="1:17" ht="11.25">
      <c r="A57" s="35"/>
      <c r="B57" s="9"/>
      <c r="C57" s="5"/>
      <c r="D57" s="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1.25">
      <c r="A58" s="35"/>
      <c r="B58" s="30" t="s">
        <v>46</v>
      </c>
      <c r="C58" s="5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1.25">
      <c r="A59" s="35"/>
      <c r="B59" s="9" t="s">
        <v>33</v>
      </c>
      <c r="C59" s="5"/>
      <c r="D59" s="6"/>
      <c r="E59" s="18">
        <f>E43</f>
        <v>234624</v>
      </c>
      <c r="F59" s="18">
        <f>F43</f>
        <v>35194</v>
      </c>
      <c r="G59" s="18">
        <f>G43</f>
        <v>199430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1.25">
      <c r="A60" s="35"/>
      <c r="B60" s="9" t="s">
        <v>35</v>
      </c>
      <c r="C60" s="5"/>
      <c r="D60" s="6"/>
      <c r="E60" s="18">
        <f>E24+E33+E44</f>
        <v>426032</v>
      </c>
      <c r="F60" s="18">
        <f>F54+F44+F33+F24+F16</f>
        <v>44379</v>
      </c>
      <c r="G60" s="18">
        <f>G24+G33</f>
        <v>139283</v>
      </c>
      <c r="H60" s="18">
        <f>H24+H33+H44</f>
        <v>426032</v>
      </c>
      <c r="I60" s="18">
        <f>I24+I33+I44</f>
        <v>44379</v>
      </c>
      <c r="J60" s="18"/>
      <c r="K60" s="18"/>
      <c r="L60" s="18">
        <f>L24+L33+L44</f>
        <v>44379</v>
      </c>
      <c r="M60" s="18">
        <f>M24+M33+M44</f>
        <v>381653</v>
      </c>
      <c r="N60" s="18"/>
      <c r="O60" s="18"/>
      <c r="P60" s="18"/>
      <c r="Q60" s="18">
        <f>Q24+Q33+Q44</f>
        <v>381653</v>
      </c>
    </row>
    <row r="61" spans="1:17" ht="11.25">
      <c r="A61" s="35"/>
      <c r="B61" s="9" t="s">
        <v>36</v>
      </c>
      <c r="C61" s="5"/>
      <c r="D61" s="6"/>
      <c r="E61" s="18">
        <f>E55+E45+E34+E25+E17</f>
        <v>848011</v>
      </c>
      <c r="F61" s="18">
        <f>F45+F34+F25+F17+F55</f>
        <v>107711</v>
      </c>
      <c r="G61" s="18">
        <f>G55+G45+G34+G25+G17</f>
        <v>740300</v>
      </c>
      <c r="H61" s="18">
        <f>H25+H17+H34+H45+H55</f>
        <v>848011</v>
      </c>
      <c r="I61" s="18">
        <f>I17+I25+I34+I45+I55</f>
        <v>107709</v>
      </c>
      <c r="J61" s="18"/>
      <c r="K61" s="18"/>
      <c r="L61" s="18">
        <f>L17+L25+L34+L45+L55</f>
        <v>107709</v>
      </c>
      <c r="M61" s="18">
        <f>M17+M25+M34+M45+M55</f>
        <v>740302</v>
      </c>
      <c r="N61" s="18"/>
      <c r="O61" s="18"/>
      <c r="P61" s="18"/>
      <c r="Q61" s="18">
        <f>Q17+Q25+Q34+Q45+Q55</f>
        <v>740302</v>
      </c>
    </row>
    <row r="62" spans="1:17" ht="11.25">
      <c r="A62" s="36"/>
      <c r="B62" s="9" t="s">
        <v>43</v>
      </c>
      <c r="C62" s="6"/>
      <c r="D62" s="6"/>
      <c r="E62" s="28">
        <f>E56+E46+E35+E26+E18</f>
        <v>771994</v>
      </c>
      <c r="F62" s="28">
        <f>F56+F46+F35+F26+F18</f>
        <v>96274</v>
      </c>
      <c r="G62" s="28">
        <f>G56+G46+G35+G26+G18</f>
        <v>675720</v>
      </c>
      <c r="H62" s="28">
        <f>H56+H46+H35+H26+H18</f>
        <v>771994</v>
      </c>
      <c r="I62" s="28">
        <f>I18+I26+I35+I46+I56</f>
        <v>96274</v>
      </c>
      <c r="J62" s="28"/>
      <c r="K62" s="28"/>
      <c r="L62" s="28">
        <f>L18+L26+L35+L46+L56</f>
        <v>96274</v>
      </c>
      <c r="M62" s="28">
        <f>M18+M26+M35+M46+M56</f>
        <v>675720</v>
      </c>
      <c r="N62" s="28"/>
      <c r="O62" s="28">
        <f>SUM(O68+O77+O88)</f>
        <v>0</v>
      </c>
      <c r="P62" s="28">
        <f>SUM(P68+P77+P88)</f>
        <v>0</v>
      </c>
      <c r="Q62" s="28">
        <f>Q18+Q26+Q35+Q46+Q56</f>
        <v>675720</v>
      </c>
    </row>
  </sheetData>
  <sheetProtection/>
  <mergeCells count="29">
    <mergeCell ref="A1:Q1"/>
    <mergeCell ref="C37:Q40"/>
    <mergeCell ref="C28:Q31"/>
    <mergeCell ref="N7:Q7"/>
    <mergeCell ref="C19:Q22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G4:G8"/>
    <mergeCell ref="F3:G3"/>
    <mergeCell ref="A3:A8"/>
    <mergeCell ref="B3:B8"/>
    <mergeCell ref="C3:C8"/>
    <mergeCell ref="D3:D8"/>
    <mergeCell ref="A19:A27"/>
    <mergeCell ref="A28:A36"/>
    <mergeCell ref="A37:A48"/>
    <mergeCell ref="A49:A62"/>
    <mergeCell ref="E3:E8"/>
    <mergeCell ref="F4:F8"/>
    <mergeCell ref="C49:Q52"/>
    <mergeCell ref="A10:A18"/>
    <mergeCell ref="C10:Q1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Załącznik  Nr 11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2010-03-18T10:31:59Z</cp:lastPrinted>
  <dcterms:created xsi:type="dcterms:W3CDTF">1998-12-09T13:02:10Z</dcterms:created>
  <dcterms:modified xsi:type="dcterms:W3CDTF">2010-03-25T10:50:35Z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