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Kosztorys dr 2492d st kamienica" sheetId="1" r:id="rId1"/>
  </sheets>
  <definedNames>
    <definedName name="_xlnm.Print_Area" localSheetId="0">'Kosztorys dr 2492d st kamienica'!$A$1:$G$41</definedName>
  </definedNames>
  <calcPr fullCalcOnLoad="1"/>
</workbook>
</file>

<file path=xl/sharedStrings.xml><?xml version="1.0" encoding="utf-8"?>
<sst xmlns="http://schemas.openxmlformats.org/spreadsheetml/2006/main" count="110" uniqueCount="77">
  <si>
    <t>Lp.</t>
  </si>
  <si>
    <t>Nr specyfikacji technicznej</t>
  </si>
  <si>
    <t>Wyszczególnienie elementów rozliczeniowych</t>
  </si>
  <si>
    <t>Jedn.obm.</t>
  </si>
  <si>
    <t>Cena jedn.</t>
  </si>
  <si>
    <t>Wartość</t>
  </si>
  <si>
    <t>nazwa</t>
  </si>
  <si>
    <t>Ilość</t>
  </si>
  <si>
    <t>D.01.01.01</t>
  </si>
  <si>
    <t>Roboty pomiarowe - trasa dróg w terenie pagórkowatym - wyznaczenie osi drogi i granic pasa drogowego: - w km 2+000 do 2+800 relacji Stara Kamienica - Mała Kamienica granica powiatu L= 800 m</t>
  </si>
  <si>
    <t>km</t>
  </si>
  <si>
    <t>D.01.02.01</t>
  </si>
  <si>
    <t>Ścinanie i karczowanie krzaków i samosiejek wzdłuż drogi w rowach, na skarpach i na poboczach oraz ścinanie konarów drzew wystających w skrajnię drogową</t>
  </si>
  <si>
    <t>ha</t>
  </si>
  <si>
    <t>Wywożenie gałęzi i karpiny na odkład na odl. do 10 km</t>
  </si>
  <si>
    <t>mp</t>
  </si>
  <si>
    <t>D.01.02.04</t>
  </si>
  <si>
    <t>Plantowanie poboczy wykonywane mechanicznie z odwozem nadmiaru gruntu przy średniej szerokości pobocza 1,0 m - w km od 2+000 do 2+800: 800,0*1,0*2 = 1600,0 m2</t>
  </si>
  <si>
    <t>m2</t>
  </si>
  <si>
    <t>D.04.01.01</t>
  </si>
  <si>
    <t>Koryta gł. 30 cm wykonywane w gruntach kat. II-IV na poszerzeniach jezdni, zjazdach, skrzyżowaniach: - w km 2+113, 12,0 m2 - w km 2+141, 12,0 m2 - w km 2+156, 12,0 m2 - w km 2+200, 12,0 m2 poszerzenie km 2+186 do km 2+226 31,0 m2 - w km 2+200, 12,0 m2 - w km 2+223, 16,0 m2 - w km 2+275, 15,0 m2 - w km 2+536, 20,0 m2 - w km 2+671, 20,0 m2 ==================== Razem = 162,0 m2</t>
  </si>
  <si>
    <t>D.02.01.01</t>
  </si>
  <si>
    <t>Roboty ziemne wykonywane koparkami przedsiębiernymi o poj.łyżki 0.25 m3 w gr.kat. I-III w ziemi uprzednio zmag.w hałdach z transp.urobku na odkład sam.samowyład. na odl.do 10km - wywóz gruntu z korytowania skrzyżowań i zjazdów</t>
  </si>
  <si>
    <t>m3</t>
  </si>
  <si>
    <t>D.03.01.03</t>
  </si>
  <si>
    <t>Oczyszczenie, odmulenie istniejących przepustów pod drogą i na zjazdach: - w km 2+102, fi 400, L= 22 m - w km 2+158, fi 400, L= 115 m - w km 2+219, fi 300, L= 15 m - w km 2+670, fi 300, L= 8 m ======================== Razem 160,0 m</t>
  </si>
  <si>
    <t>m</t>
  </si>
  <si>
    <t>D.06.02.01</t>
  </si>
  <si>
    <t>Wykonanie ławy fundamentowej żwirowej pod przepusty z rur PEHD (ilości żwiru należy przewidzieć na obsypkę rur PEHD 20 cm powyżej górnej krawędzi rury) Uwaga ! W cenie ławy uwzględnić wykopy, ewentualne rozbiórki nawierzchni lub starych przepustów i ich wywóz na odl. do 10 km. Ławy pod przepusty: - fi 500, L= 6 m - fi 600, L= 9 m</t>
  </si>
  <si>
    <t>Przepusty rurowe z rur z tworzywa PEHD o średnicy 50 cm na zjazdach w km: - 2+670, L= 6 m</t>
  </si>
  <si>
    <t>Przepusty rurowe pod drogą - rury z tworzywa PEHD o średnicy 60 cm w km: - 2+356, L= 9 m</t>
  </si>
  <si>
    <t>D.03.01.03a</t>
  </si>
  <si>
    <t>Wykonanie ścianek czołowych z kamienia łamanego wraz ze spoinowaniem dla przepustów projektowanych i istniejących szt. 8 Uwaga ! Wielkość i kształt ścianek należy wykonać zgodnie z PZT i dopasować do wielkości przepustów, głębokości posadowienia oraz warunków terenowych</t>
  </si>
  <si>
    <t>szt</t>
  </si>
  <si>
    <t>Obudowy wlotów i wylotów przepustów z kamienia - szt.8</t>
  </si>
  <si>
    <t>D.05.03.01</t>
  </si>
  <si>
    <t>Nawierzchnie z kostki nieregularnej o wysokości 10 cm na podsypce cementowo-piaskowej - brukowanie przy studzienkach ściekowych i elementach odwodnienia.</t>
  </si>
  <si>
    <t>D.04.06.01b</t>
  </si>
  <si>
    <t>Ława betonowa zwykła - pod brukowanie grub. 20 cm</t>
  </si>
  <si>
    <t>D.06.04.01</t>
  </si>
  <si>
    <t>Wykonanie (odtworzenie) rowów z wyprofilowaniem dna szer. 0,4 m i skarp 1:1 z dopasowaniem niwelety dna rowu do dna przepustów i odwozem nadmiaru gruntu na odl. do 10 km: - strona prawa w km: 2+102 L= 15 m 2+353 L= 10 m ======================= L= 25 m - strona lewa w km: 2+070 L= 17 m 2+246 do 2+335, L= 89 m 2+357 do 2+423, L= 66 m 2+442 do 2+667, L= 225 m 2+674 do 2+942, L= 268 m ====================== L= 665 m</t>
  </si>
  <si>
    <t>D.03.02.01</t>
  </si>
  <si>
    <t>Regulacja pionowa istniejących studni ściekowych z zamontowaniem żelbetowej płyty nastudziennej z włazem z kratą deszczową: - w Małej Kamienicy - 6 szt</t>
  </si>
  <si>
    <t>D.05.03.23a</t>
  </si>
  <si>
    <t>Przełożenie kostki brukowej betonowej na podsypce cementowo-piaskowej ze spoinami wypełnionymi zaprawą cementową - posesja nr 27 w Małej Kamienicy.</t>
  </si>
  <si>
    <t>Ścieki uliczne szer. 0,9 m z kostki kamiennej nieregularnej o wys. 10 cm ułożone na ławie z betonu B15 grubości 20 cm, - 2 rzędy kostki - w km 2+136 do 2+160,0 L= 24,0 m</t>
  </si>
  <si>
    <t>Ścieki uliczne szer. 0,9 m z kostki kamiennej nieregularnej o wys. 10 cm na ławie z bet B15 gr. 20 cm, dalszy 1 rząd kostki ponad 2 (+7 rzędów) - w km 2+136 do 2+160,0 L= 24,0 m Krotność = 7</t>
  </si>
  <si>
    <t>D.04.02.01</t>
  </si>
  <si>
    <t>Warstwa odsączające wykonane i zagęszczane mechanicznie o gr.10 cm - na poszerzeniach, skrzyżowaniach i zjazdach Razem 162,0 m2</t>
  </si>
  <si>
    <t>D.04.04.02</t>
  </si>
  <si>
    <t>Warstwa dolna podbudowy z kruszyw łamanych gr. 15 cm na poszerzeniach, skrzyżowaniach i zjazdach: - 162,00 m2</t>
  </si>
  <si>
    <t>Warstwa górna podbudowy z kruszyw łamanych gr. 8 cm na poszerzeniach, skrzyżowaniach i zjazdach: - 162,0 m2</t>
  </si>
  <si>
    <t>D.04.03.01</t>
  </si>
  <si>
    <t>Oczyszczenie mechaniczne nawierzchni drogowych bitumicznych w km: - od 2+000 do 2+800, L=800,0 m szr. średnia 5,5 m,</t>
  </si>
  <si>
    <t>Skropienie asfaltem nawierzchni drogowych: - bitumicznej - 4400,0 m2 - podbudowy - 162,0 m2</t>
  </si>
  <si>
    <t>D.04.08.01</t>
  </si>
  <si>
    <t>Wyrównanie istniejącej nawierzchni mieszanką minerano-bitumiczną asfaltową mechaniczne w ilości średnio 50kg/m2 na 30% powierzchni - 4400,0 * 0,3 = 1320 m2</t>
  </si>
  <si>
    <t>t</t>
  </si>
  <si>
    <t>D.05.03.05a</t>
  </si>
  <si>
    <t>Nawierzchnie z mieszanek mineralno-bitumicznych asfaltowych o grubości 4 cm (warstwa wiążąca) - 4562,0 m2</t>
  </si>
  <si>
    <t>D.05.03.05b</t>
  </si>
  <si>
    <t>Nawierzchnie z mieszanek mineralno-bitumicznych asfaltowych o grubości 4 cm (warstwa ścieralna) - 4562,0+114,0+45,0+95,0+72,0 = 4888,0m2</t>
  </si>
  <si>
    <t>D.05.03.09</t>
  </si>
  <si>
    <t>Wyprofilowanie poboczy niesortem kamiennym 0/31,5 zagęszczanym mechanicznie szerokości 0,75 do 1,25, średnio 1,0 m i o grubości średnio 8 cm - jezdnia - 800*1,0*2=1600,0 m2</t>
  </si>
  <si>
    <t>Powierzchniowe utrwalanie poboczy asfaltem i grysem kamiennym o wym. 2-5 mm w ilości 8 dm3/m2 - 1600,0 m2</t>
  </si>
  <si>
    <t>D.07.02.01</t>
  </si>
  <si>
    <t>Pionowe znaki drogowe - słupki z rur stalowych - wymiana istniejącego oznakowania oraz uzupełnienie oznakowania brakującego</t>
  </si>
  <si>
    <t>szt.</t>
  </si>
  <si>
    <t>Pionowe znaki drogowe; - znaki ostrzegawcze, - 2 szt. w tym: - A-7 - 1 szt., A-17 -1 szt. - znaki zakazu, - B-33 - 4 szt. - informacyjne, - 11 szt. w tym: - D-1 - 1 szt. - D-42 - 5 szt. - D-43 - 5 szt. - miejscowości, - 11 szt. w tym; - E-17a - 5 szt. - E-18a - 5 szt. - E- 4 - 1 szt. -tabliczki do znaków: T-1 - 1 szt. =================== Razem 29 szt.</t>
  </si>
  <si>
    <t>D.07.05.01</t>
  </si>
  <si>
    <t>Bariery ochronne stalowe jednostronne o masie 1 m 24 kg - w Małej Kamienicy - L= 32 m</t>
  </si>
  <si>
    <t xml:space="preserve">Wartość robót netto </t>
  </si>
  <si>
    <t>Podatek VAT</t>
  </si>
  <si>
    <t xml:space="preserve">Wartość robót brutto </t>
  </si>
  <si>
    <t>Załącznik nr 7 do SIWZ</t>
  </si>
  <si>
    <t xml:space="preserve">KOSZTORYS OFERTOWY NA REMONT DROGI POWIATOWEJ NR 2492 D                                                                                          STARA KAMIENICA - MAŁA KAMIENICA                                                                                                                                                        - DO GRANICY Z POWIATEM LWÓWECKIM, ETAP II                  </t>
  </si>
  <si>
    <t>Słownie brutto: …………………………………………………………………………………………..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</si>
</sst>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44" fontId="0" fillId="0" borderId="15" xfId="0" applyNumberFormat="1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center" wrapText="1"/>
    </xf>
    <xf numFmtId="0" fontId="5" fillId="0" borderId="17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44" fontId="5" fillId="0" borderId="19" xfId="60" applyFont="1" applyBorder="1" applyAlignment="1">
      <alignment vertical="center"/>
    </xf>
    <xf numFmtId="44" fontId="5" fillId="0" borderId="20" xfId="6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44" fontId="5" fillId="0" borderId="24" xfId="60" applyFont="1" applyBorder="1" applyAlignment="1">
      <alignment vertical="center"/>
    </xf>
    <xf numFmtId="44" fontId="5" fillId="0" borderId="25" xfId="60" applyFont="1" applyBorder="1" applyAlignment="1">
      <alignment vertical="center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30" xfId="0" applyFont="1" applyFill="1" applyBorder="1" applyAlignment="1">
      <alignment horizontal="center" vertical="top" wrapText="1"/>
    </xf>
    <xf numFmtId="0" fontId="4" fillId="33" borderId="31" xfId="0" applyFont="1" applyFill="1" applyBorder="1" applyAlignment="1">
      <alignment horizontal="center" vertical="top" wrapText="1"/>
    </xf>
    <xf numFmtId="0" fontId="4" fillId="33" borderId="32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vertical="top" wrapText="1"/>
    </xf>
    <xf numFmtId="0" fontId="4" fillId="33" borderId="35" xfId="0" applyFont="1" applyFill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4.7109375" style="0" customWidth="1"/>
    <col min="2" max="2" width="15.7109375" style="0" customWidth="1"/>
    <col min="3" max="3" width="45.00390625" style="0" customWidth="1"/>
    <col min="4" max="4" width="12.57421875" style="0" customWidth="1"/>
    <col min="5" max="5" width="11.28125" style="0" customWidth="1"/>
    <col min="6" max="6" width="15.140625" style="0" customWidth="1"/>
    <col min="7" max="7" width="13.00390625" style="0" customWidth="1"/>
  </cols>
  <sheetData>
    <row r="1" ht="15">
      <c r="F1" s="13" t="s">
        <v>74</v>
      </c>
    </row>
    <row r="2" ht="13.5" thickBot="1"/>
    <row r="3" spans="1:13" ht="64.5" customHeight="1" thickBot="1">
      <c r="A3" s="28" t="s">
        <v>75</v>
      </c>
      <c r="B3" s="29"/>
      <c r="C3" s="29"/>
      <c r="D3" s="29"/>
      <c r="E3" s="29"/>
      <c r="F3" s="29"/>
      <c r="G3" s="30"/>
      <c r="H3" s="1"/>
      <c r="I3" s="1"/>
      <c r="J3" s="1"/>
      <c r="K3" s="1"/>
      <c r="L3" s="1"/>
      <c r="M3" s="1"/>
    </row>
    <row r="4" spans="1:7" s="2" customFormat="1" ht="12.75">
      <c r="A4" s="31" t="s">
        <v>0</v>
      </c>
      <c r="B4" s="33" t="s">
        <v>1</v>
      </c>
      <c r="C4" s="33" t="s">
        <v>2</v>
      </c>
      <c r="D4" s="35" t="s">
        <v>3</v>
      </c>
      <c r="E4" s="36"/>
      <c r="F4" s="33" t="s">
        <v>4</v>
      </c>
      <c r="G4" s="37" t="s">
        <v>5</v>
      </c>
    </row>
    <row r="5" spans="1:7" s="2" customFormat="1" ht="12.75">
      <c r="A5" s="32"/>
      <c r="B5" s="34"/>
      <c r="C5" s="34"/>
      <c r="D5" s="3" t="s">
        <v>6</v>
      </c>
      <c r="E5" s="3" t="s">
        <v>7</v>
      </c>
      <c r="F5" s="34"/>
      <c r="G5" s="38"/>
    </row>
    <row r="6" spans="1:7" ht="63.75">
      <c r="A6" s="4">
        <v>1</v>
      </c>
      <c r="B6" s="5" t="s">
        <v>8</v>
      </c>
      <c r="C6" s="6" t="s">
        <v>9</v>
      </c>
      <c r="D6" s="5" t="s">
        <v>10</v>
      </c>
      <c r="E6" s="7">
        <v>0.8</v>
      </c>
      <c r="F6" s="8"/>
      <c r="G6" s="14">
        <f aca="true" t="shared" si="0" ref="G6:G37">E6*F6</f>
        <v>0</v>
      </c>
    </row>
    <row r="7" spans="1:7" ht="51">
      <c r="A7" s="4">
        <v>2</v>
      </c>
      <c r="B7" s="5" t="s">
        <v>11</v>
      </c>
      <c r="C7" s="6" t="s">
        <v>12</v>
      </c>
      <c r="D7" s="5" t="s">
        <v>13</v>
      </c>
      <c r="E7" s="7">
        <v>0.06</v>
      </c>
      <c r="F7" s="8"/>
      <c r="G7" s="14">
        <f t="shared" si="0"/>
        <v>0</v>
      </c>
    </row>
    <row r="8" spans="1:7" ht="25.5">
      <c r="A8" s="4">
        <v>3</v>
      </c>
      <c r="B8" s="5" t="s">
        <v>11</v>
      </c>
      <c r="C8" s="6" t="s">
        <v>14</v>
      </c>
      <c r="D8" s="5" t="s">
        <v>15</v>
      </c>
      <c r="E8" s="7">
        <v>16</v>
      </c>
      <c r="F8" s="8"/>
      <c r="G8" s="14">
        <f t="shared" si="0"/>
        <v>0</v>
      </c>
    </row>
    <row r="9" spans="1:7" ht="51">
      <c r="A9" s="4">
        <v>4</v>
      </c>
      <c r="B9" s="5" t="s">
        <v>16</v>
      </c>
      <c r="C9" s="6" t="s">
        <v>17</v>
      </c>
      <c r="D9" s="5" t="s">
        <v>18</v>
      </c>
      <c r="E9" s="7">
        <v>1600</v>
      </c>
      <c r="F9" s="8"/>
      <c r="G9" s="14">
        <f t="shared" si="0"/>
        <v>0</v>
      </c>
    </row>
    <row r="10" spans="1:7" ht="103.5" customHeight="1">
      <c r="A10" s="4">
        <v>5</v>
      </c>
      <c r="B10" s="5" t="s">
        <v>19</v>
      </c>
      <c r="C10" s="6" t="s">
        <v>20</v>
      </c>
      <c r="D10" s="5" t="s">
        <v>18</v>
      </c>
      <c r="E10" s="7">
        <v>162</v>
      </c>
      <c r="F10" s="8"/>
      <c r="G10" s="14">
        <f t="shared" si="0"/>
        <v>0</v>
      </c>
    </row>
    <row r="11" spans="1:7" ht="63.75">
      <c r="A11" s="4">
        <v>6</v>
      </c>
      <c r="B11" s="5" t="s">
        <v>21</v>
      </c>
      <c r="C11" s="6" t="s">
        <v>22</v>
      </c>
      <c r="D11" s="5" t="s">
        <v>23</v>
      </c>
      <c r="E11" s="7">
        <v>48.6</v>
      </c>
      <c r="F11" s="8"/>
      <c r="G11" s="14">
        <f t="shared" si="0"/>
        <v>0</v>
      </c>
    </row>
    <row r="12" spans="1:7" ht="65.25" customHeight="1">
      <c r="A12" s="4">
        <v>7</v>
      </c>
      <c r="B12" s="5" t="s">
        <v>24</v>
      </c>
      <c r="C12" s="6" t="s">
        <v>25</v>
      </c>
      <c r="D12" s="5" t="s">
        <v>26</v>
      </c>
      <c r="E12" s="7">
        <v>160</v>
      </c>
      <c r="F12" s="8"/>
      <c r="G12" s="14">
        <f t="shared" si="0"/>
        <v>0</v>
      </c>
    </row>
    <row r="13" spans="1:7" ht="91.5" customHeight="1">
      <c r="A13" s="4">
        <v>8</v>
      </c>
      <c r="B13" s="5" t="s">
        <v>27</v>
      </c>
      <c r="C13" s="6" t="s">
        <v>28</v>
      </c>
      <c r="D13" s="5" t="s">
        <v>23</v>
      </c>
      <c r="E13" s="7">
        <v>9.6</v>
      </c>
      <c r="F13" s="8"/>
      <c r="G13" s="14">
        <f t="shared" si="0"/>
        <v>0</v>
      </c>
    </row>
    <row r="14" spans="1:7" ht="25.5">
      <c r="A14" s="4">
        <v>9</v>
      </c>
      <c r="B14" s="5" t="s">
        <v>27</v>
      </c>
      <c r="C14" s="6" t="s">
        <v>29</v>
      </c>
      <c r="D14" s="5" t="s">
        <v>26</v>
      </c>
      <c r="E14" s="7">
        <v>6</v>
      </c>
      <c r="F14" s="8"/>
      <c r="G14" s="14">
        <f t="shared" si="0"/>
        <v>0</v>
      </c>
    </row>
    <row r="15" spans="1:7" ht="25.5">
      <c r="A15" s="4">
        <v>10</v>
      </c>
      <c r="B15" s="5" t="s">
        <v>27</v>
      </c>
      <c r="C15" s="6" t="s">
        <v>30</v>
      </c>
      <c r="D15" s="5" t="s">
        <v>26</v>
      </c>
      <c r="E15" s="7">
        <v>9</v>
      </c>
      <c r="F15" s="8"/>
      <c r="G15" s="14">
        <f t="shared" si="0"/>
        <v>0</v>
      </c>
    </row>
    <row r="16" spans="1:7" ht="78" customHeight="1">
      <c r="A16" s="4">
        <v>11</v>
      </c>
      <c r="B16" s="5" t="s">
        <v>31</v>
      </c>
      <c r="C16" s="6" t="s">
        <v>32</v>
      </c>
      <c r="D16" s="5" t="s">
        <v>33</v>
      </c>
      <c r="E16" s="7">
        <v>8</v>
      </c>
      <c r="F16" s="8"/>
      <c r="G16" s="14">
        <f t="shared" si="0"/>
        <v>0</v>
      </c>
    </row>
    <row r="17" spans="1:7" ht="25.5">
      <c r="A17" s="4">
        <v>12</v>
      </c>
      <c r="B17" s="5" t="s">
        <v>31</v>
      </c>
      <c r="C17" s="6" t="s">
        <v>34</v>
      </c>
      <c r="D17" s="5" t="s">
        <v>33</v>
      </c>
      <c r="E17" s="7">
        <v>8</v>
      </c>
      <c r="F17" s="8"/>
      <c r="G17" s="14">
        <f t="shared" si="0"/>
        <v>0</v>
      </c>
    </row>
    <row r="18" spans="1:7" ht="51">
      <c r="A18" s="4">
        <v>13</v>
      </c>
      <c r="B18" s="5" t="s">
        <v>35</v>
      </c>
      <c r="C18" s="6" t="s">
        <v>36</v>
      </c>
      <c r="D18" s="5" t="s">
        <v>18</v>
      </c>
      <c r="E18" s="7">
        <v>15</v>
      </c>
      <c r="F18" s="8"/>
      <c r="G18" s="14">
        <f t="shared" si="0"/>
        <v>0</v>
      </c>
    </row>
    <row r="19" spans="1:7" ht="15.75" customHeight="1">
      <c r="A19" s="4">
        <v>14</v>
      </c>
      <c r="B19" s="5" t="s">
        <v>37</v>
      </c>
      <c r="C19" s="6" t="s">
        <v>38</v>
      </c>
      <c r="D19" s="5" t="s">
        <v>23</v>
      </c>
      <c r="E19" s="7">
        <v>3</v>
      </c>
      <c r="F19" s="8"/>
      <c r="G19" s="14">
        <f t="shared" si="0"/>
        <v>0</v>
      </c>
    </row>
    <row r="20" spans="1:7" ht="127.5">
      <c r="A20" s="4">
        <v>15</v>
      </c>
      <c r="B20" s="5" t="s">
        <v>39</v>
      </c>
      <c r="C20" s="6" t="s">
        <v>40</v>
      </c>
      <c r="D20" s="5" t="s">
        <v>26</v>
      </c>
      <c r="E20" s="7">
        <v>690</v>
      </c>
      <c r="F20" s="8"/>
      <c r="G20" s="14">
        <f t="shared" si="0"/>
        <v>0</v>
      </c>
    </row>
    <row r="21" spans="1:7" ht="51">
      <c r="A21" s="4">
        <v>16</v>
      </c>
      <c r="B21" s="5" t="s">
        <v>41</v>
      </c>
      <c r="C21" s="6" t="s">
        <v>42</v>
      </c>
      <c r="D21" s="5" t="s">
        <v>23</v>
      </c>
      <c r="E21" s="7">
        <v>1.8</v>
      </c>
      <c r="F21" s="8"/>
      <c r="G21" s="14">
        <f t="shared" si="0"/>
        <v>0</v>
      </c>
    </row>
    <row r="22" spans="1:7" ht="51">
      <c r="A22" s="4">
        <v>17</v>
      </c>
      <c r="B22" s="5" t="s">
        <v>43</v>
      </c>
      <c r="C22" s="6" t="s">
        <v>44</v>
      </c>
      <c r="D22" s="5" t="s">
        <v>18</v>
      </c>
      <c r="E22" s="7">
        <v>21</v>
      </c>
      <c r="F22" s="8"/>
      <c r="G22" s="14">
        <f t="shared" si="0"/>
        <v>0</v>
      </c>
    </row>
    <row r="23" spans="1:7" ht="51">
      <c r="A23" s="4">
        <v>18</v>
      </c>
      <c r="B23" s="5" t="s">
        <v>35</v>
      </c>
      <c r="C23" s="6" t="s">
        <v>45</v>
      </c>
      <c r="D23" s="5" t="s">
        <v>26</v>
      </c>
      <c r="E23" s="7">
        <v>24</v>
      </c>
      <c r="F23" s="8"/>
      <c r="G23" s="14">
        <f t="shared" si="0"/>
        <v>0</v>
      </c>
    </row>
    <row r="24" spans="1:7" ht="51">
      <c r="A24" s="4">
        <v>19</v>
      </c>
      <c r="B24" s="5" t="s">
        <v>35</v>
      </c>
      <c r="C24" s="6" t="s">
        <v>46</v>
      </c>
      <c r="D24" s="5" t="s">
        <v>26</v>
      </c>
      <c r="E24" s="7">
        <v>24</v>
      </c>
      <c r="F24" s="8"/>
      <c r="G24" s="14">
        <f t="shared" si="0"/>
        <v>0</v>
      </c>
    </row>
    <row r="25" spans="1:7" ht="38.25">
      <c r="A25" s="4">
        <v>20</v>
      </c>
      <c r="B25" s="5" t="s">
        <v>47</v>
      </c>
      <c r="C25" s="6" t="s">
        <v>48</v>
      </c>
      <c r="D25" s="5" t="s">
        <v>18</v>
      </c>
      <c r="E25" s="7">
        <v>162</v>
      </c>
      <c r="F25" s="8"/>
      <c r="G25" s="14">
        <f t="shared" si="0"/>
        <v>0</v>
      </c>
    </row>
    <row r="26" spans="1:7" ht="38.25">
      <c r="A26" s="4">
        <v>21</v>
      </c>
      <c r="B26" s="5" t="s">
        <v>49</v>
      </c>
      <c r="C26" s="6" t="s">
        <v>50</v>
      </c>
      <c r="D26" s="5" t="s">
        <v>18</v>
      </c>
      <c r="E26" s="7">
        <v>162</v>
      </c>
      <c r="F26" s="8"/>
      <c r="G26" s="14">
        <f t="shared" si="0"/>
        <v>0</v>
      </c>
    </row>
    <row r="27" spans="1:7" ht="38.25">
      <c r="A27" s="4">
        <v>22</v>
      </c>
      <c r="B27" s="5" t="s">
        <v>49</v>
      </c>
      <c r="C27" s="6" t="s">
        <v>51</v>
      </c>
      <c r="D27" s="5" t="s">
        <v>18</v>
      </c>
      <c r="E27" s="7">
        <v>162</v>
      </c>
      <c r="F27" s="8"/>
      <c r="G27" s="14">
        <f t="shared" si="0"/>
        <v>0</v>
      </c>
    </row>
    <row r="28" spans="1:7" ht="38.25">
      <c r="A28" s="4">
        <v>23</v>
      </c>
      <c r="B28" s="5" t="s">
        <v>52</v>
      </c>
      <c r="C28" s="6" t="s">
        <v>53</v>
      </c>
      <c r="D28" s="5" t="s">
        <v>18</v>
      </c>
      <c r="E28" s="7">
        <v>4400</v>
      </c>
      <c r="F28" s="8"/>
      <c r="G28" s="14">
        <f t="shared" si="0"/>
        <v>0</v>
      </c>
    </row>
    <row r="29" spans="1:7" ht="25.5">
      <c r="A29" s="4">
        <v>24</v>
      </c>
      <c r="B29" s="5" t="s">
        <v>52</v>
      </c>
      <c r="C29" s="6" t="s">
        <v>54</v>
      </c>
      <c r="D29" s="5" t="s">
        <v>18</v>
      </c>
      <c r="E29" s="7">
        <v>4562</v>
      </c>
      <c r="F29" s="8"/>
      <c r="G29" s="14">
        <f t="shared" si="0"/>
        <v>0</v>
      </c>
    </row>
    <row r="30" spans="1:7" ht="51">
      <c r="A30" s="4">
        <v>25</v>
      </c>
      <c r="B30" s="5" t="s">
        <v>55</v>
      </c>
      <c r="C30" s="6" t="s">
        <v>56</v>
      </c>
      <c r="D30" s="5" t="s">
        <v>57</v>
      </c>
      <c r="E30" s="7">
        <v>66</v>
      </c>
      <c r="F30" s="8"/>
      <c r="G30" s="14">
        <f t="shared" si="0"/>
        <v>0</v>
      </c>
    </row>
    <row r="31" spans="1:7" ht="38.25">
      <c r="A31" s="4">
        <v>26</v>
      </c>
      <c r="B31" s="5" t="s">
        <v>58</v>
      </c>
      <c r="C31" s="6" t="s">
        <v>59</v>
      </c>
      <c r="D31" s="5" t="s">
        <v>18</v>
      </c>
      <c r="E31" s="7">
        <v>4562</v>
      </c>
      <c r="F31" s="8"/>
      <c r="G31" s="14">
        <f t="shared" si="0"/>
        <v>0</v>
      </c>
    </row>
    <row r="32" spans="1:7" ht="38.25">
      <c r="A32" s="4">
        <v>27</v>
      </c>
      <c r="B32" s="5" t="s">
        <v>60</v>
      </c>
      <c r="C32" s="6" t="s">
        <v>61</v>
      </c>
      <c r="D32" s="5" t="s">
        <v>18</v>
      </c>
      <c r="E32" s="7">
        <v>4888</v>
      </c>
      <c r="F32" s="8"/>
      <c r="G32" s="14">
        <f t="shared" si="0"/>
        <v>0</v>
      </c>
    </row>
    <row r="33" spans="1:7" ht="51">
      <c r="A33" s="4">
        <v>28</v>
      </c>
      <c r="B33" s="5" t="s">
        <v>62</v>
      </c>
      <c r="C33" s="6" t="s">
        <v>63</v>
      </c>
      <c r="D33" s="5" t="s">
        <v>23</v>
      </c>
      <c r="E33" s="7">
        <v>128</v>
      </c>
      <c r="F33" s="8"/>
      <c r="G33" s="14">
        <f t="shared" si="0"/>
        <v>0</v>
      </c>
    </row>
    <row r="34" spans="1:7" ht="38.25">
      <c r="A34" s="4">
        <v>29</v>
      </c>
      <c r="B34" s="5" t="s">
        <v>62</v>
      </c>
      <c r="C34" s="6" t="s">
        <v>64</v>
      </c>
      <c r="D34" s="5" t="s">
        <v>18</v>
      </c>
      <c r="E34" s="7">
        <v>1600</v>
      </c>
      <c r="F34" s="8"/>
      <c r="G34" s="14">
        <f t="shared" si="0"/>
        <v>0</v>
      </c>
    </row>
    <row r="35" spans="1:7" ht="38.25">
      <c r="A35" s="4">
        <v>30</v>
      </c>
      <c r="B35" s="5" t="s">
        <v>65</v>
      </c>
      <c r="C35" s="6" t="s">
        <v>66</v>
      </c>
      <c r="D35" s="5" t="s">
        <v>67</v>
      </c>
      <c r="E35" s="7">
        <v>28</v>
      </c>
      <c r="F35" s="8"/>
      <c r="G35" s="14">
        <f t="shared" si="0"/>
        <v>0</v>
      </c>
    </row>
    <row r="36" spans="1:7" ht="89.25">
      <c r="A36" s="4">
        <v>31</v>
      </c>
      <c r="B36" s="5" t="s">
        <v>65</v>
      </c>
      <c r="C36" s="6" t="s">
        <v>68</v>
      </c>
      <c r="D36" s="5" t="s">
        <v>67</v>
      </c>
      <c r="E36" s="7">
        <v>29</v>
      </c>
      <c r="F36" s="8"/>
      <c r="G36" s="14">
        <f t="shared" si="0"/>
        <v>0</v>
      </c>
    </row>
    <row r="37" spans="1:7" ht="25.5">
      <c r="A37" s="4">
        <v>32</v>
      </c>
      <c r="B37" s="5" t="s">
        <v>69</v>
      </c>
      <c r="C37" s="6" t="s">
        <v>70</v>
      </c>
      <c r="D37" s="5" t="s">
        <v>26</v>
      </c>
      <c r="E37" s="7">
        <v>32</v>
      </c>
      <c r="F37" s="8"/>
      <c r="G37" s="14">
        <f t="shared" si="0"/>
        <v>0</v>
      </c>
    </row>
    <row r="38" spans="1:7" ht="26.25" customHeight="1">
      <c r="A38" s="20" t="s">
        <v>71</v>
      </c>
      <c r="B38" s="21"/>
      <c r="C38" s="21"/>
      <c r="D38" s="21"/>
      <c r="E38" s="22"/>
      <c r="F38" s="23">
        <f>SUM(G6:G37)</f>
        <v>0</v>
      </c>
      <c r="G38" s="24"/>
    </row>
    <row r="39" spans="1:7" ht="23.25" customHeight="1">
      <c r="A39" s="25" t="s">
        <v>72</v>
      </c>
      <c r="B39" s="26"/>
      <c r="C39" s="26"/>
      <c r="D39" s="26"/>
      <c r="E39" s="27"/>
      <c r="F39" s="18">
        <f>F38*22%</f>
        <v>0</v>
      </c>
      <c r="G39" s="19"/>
    </row>
    <row r="40" spans="1:7" ht="25.5" customHeight="1">
      <c r="A40" s="15" t="s">
        <v>73</v>
      </c>
      <c r="B40" s="16"/>
      <c r="C40" s="16"/>
      <c r="D40" s="16"/>
      <c r="E40" s="17"/>
      <c r="F40" s="18">
        <f>F38+F39</f>
        <v>0</v>
      </c>
      <c r="G40" s="19"/>
    </row>
    <row r="41" spans="1:7" ht="42.75" customHeight="1" thickBot="1">
      <c r="A41" s="9" t="s">
        <v>76</v>
      </c>
      <c r="B41" s="10"/>
      <c r="C41" s="10"/>
      <c r="D41" s="10"/>
      <c r="E41" s="11"/>
      <c r="F41" s="11"/>
      <c r="G41" s="12"/>
    </row>
  </sheetData>
  <sheetProtection/>
  <mergeCells count="13">
    <mergeCell ref="A3:G3"/>
    <mergeCell ref="A4:A5"/>
    <mergeCell ref="B4:B5"/>
    <mergeCell ref="C4:C5"/>
    <mergeCell ref="D4:E4"/>
    <mergeCell ref="F4:F5"/>
    <mergeCell ref="G4:G5"/>
    <mergeCell ref="A40:E40"/>
    <mergeCell ref="F40:G40"/>
    <mergeCell ref="A38:E38"/>
    <mergeCell ref="F38:G38"/>
    <mergeCell ref="A39:E39"/>
    <mergeCell ref="F39:G39"/>
  </mergeCells>
  <printOptions/>
  <pageMargins left="0.7874015748031497" right="0.7874015748031497" top="0.7874015748031497" bottom="0.7874015748031497" header="0.5118110236220472" footer="0.5118110236220472"/>
  <pageSetup fitToHeight="4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Etap 2 Kosztorys na remont drogi powiatowej 2492d st kamienica jacek</dc:title>
  <dc:subject/>
  <dc:creator/>
  <cp:keywords/>
  <dc:description/>
  <cp:lastModifiedBy>Andrzej.Bak</cp:lastModifiedBy>
  <cp:lastPrinted>2009-04-20T12:20:42Z</cp:lastPrinted>
  <dcterms:created xsi:type="dcterms:W3CDTF">2009-04-20T12:14:23Z</dcterms:created>
  <dcterms:modified xsi:type="dcterms:W3CDTF">2009-04-21T09:42:41Z</dcterms:modified>
  <cp:category/>
  <cp:version/>
  <cp:contentType/>
  <cp:contentStatus/>
</cp:coreProperties>
</file>