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<sst xmlns="http://schemas.openxmlformats.org/spreadsheetml/2006/main" count="100" uniqueCount="61">
  <si>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</si>
  <si>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</si>
  <si>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</si>
  <si>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</si>
  <si>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</si>
  <si>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</si>
  <si>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</si>
  <si>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</si>
  <si>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</si>
  <si>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</si>
  <si>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</si>
  <si>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</si>
  <si>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</si>
  <si>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</si>
  <si>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</si>
  <si>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</si>
  <si>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</si>
  <si>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</si>
  <si>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</si>
  <si>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</si>
  <si>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</si>
  <si>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</si>
  <si>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</si>
  <si>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</si>
  <si>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</si>
  <si>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</si>
  <si>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</si>
  <si>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</si>
  <si>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</si>
  <si>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</si>
  <si>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</si>
  <si>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</si>
  <si>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</si>
  <si>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</si>
  <si>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</si>
  <si>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</si>
  <si>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</si>
  <si>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</si>
  <si>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</si>
  <si>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</si>
  <si>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</si>
  <si>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</si>
  <si>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</si>
  <si>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</si>
  <si>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</si>
  <si>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</si>
  <si>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</si>
  <si>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</si>
  <si>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</si>
  <si>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</si>
  <si>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</si>
  <si>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</si>
  <si>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</si>
  <si>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</si>
  <si>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</si>
  <si>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inwestycyjnych i zakupów inwestycyjnych </t>
  </si>
  <si>
    <t>Przewidywane wykonaie 2011r.</t>
  </si>
  <si>
    <t>Plan na 2012 rok</t>
  </si>
  <si>
    <t>DOCHODY i WYDATKI  W ZAKRESIE ZADAŃ REALIZOWANYCH PRZEZ POWIAT JELENIOGÓRSKI NA PODSTAWIE POROZUMIEŃ Z JEDNOSTKAMI SAMOZRĄDU TERYTORIALNEGO REALIZOWANE W  2012 ROKU</t>
  </si>
  <si>
    <t>Przewidywane wykonanie 2011 r.</t>
  </si>
  <si>
    <t>Plan na 2012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</si>
</sst>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169" fontId="1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3" fontId="3" fillId="0" borderId="11" xfId="42" applyFont="1" applyBorder="1" applyAlignment="1">
      <alignment horizontal="center" vertical="top" wrapText="1"/>
    </xf>
    <xf numFmtId="43" fontId="3" fillId="0" borderId="11" xfId="42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2" t="s">
        <v>54</v>
      </c>
      <c r="F1" s="52"/>
      <c r="G1" s="52"/>
    </row>
    <row r="2" spans="1:7" ht="26.25" customHeight="1">
      <c r="A2" s="53" t="s">
        <v>58</v>
      </c>
      <c r="B2" s="53"/>
      <c r="C2" s="53"/>
      <c r="D2" s="53"/>
      <c r="E2" s="53"/>
      <c r="F2" s="53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4" t="s">
        <v>26</v>
      </c>
      <c r="B4" s="54"/>
      <c r="C4" s="54"/>
      <c r="D4" s="1"/>
      <c r="E4" s="1"/>
      <c r="F4" s="1"/>
      <c r="G4" s="3" t="s">
        <v>27</v>
      </c>
    </row>
    <row r="5" spans="1:7" ht="14.25" customHeight="1">
      <c r="A5" s="55" t="s">
        <v>0</v>
      </c>
      <c r="B5" s="55" t="s">
        <v>1</v>
      </c>
      <c r="C5" s="55" t="s">
        <v>2</v>
      </c>
      <c r="D5" s="55" t="s">
        <v>3</v>
      </c>
      <c r="E5" s="56" t="s">
        <v>59</v>
      </c>
      <c r="F5" s="55" t="s">
        <v>60</v>
      </c>
      <c r="G5" s="55" t="s">
        <v>30</v>
      </c>
    </row>
    <row r="6" spans="1:7" ht="15.75" customHeight="1">
      <c r="A6" s="55"/>
      <c r="B6" s="55"/>
      <c r="C6" s="55"/>
      <c r="D6" s="55"/>
      <c r="E6" s="57"/>
      <c r="F6" s="55"/>
      <c r="G6" s="55"/>
    </row>
    <row r="7" spans="1:7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38">
        <v>600</v>
      </c>
      <c r="B8" s="38"/>
      <c r="C8" s="38"/>
      <c r="D8" s="23" t="s">
        <v>52</v>
      </c>
      <c r="E8" s="39">
        <f>E9</f>
        <v>2092056</v>
      </c>
      <c r="F8" s="39">
        <f>F9</f>
        <v>0</v>
      </c>
      <c r="G8" s="38">
        <f>(F8/E8)*100</f>
        <v>0</v>
      </c>
    </row>
    <row r="9" spans="1:7" ht="14.25" customHeight="1">
      <c r="A9" s="22"/>
      <c r="B9" s="40">
        <v>60014</v>
      </c>
      <c r="C9" s="40"/>
      <c r="D9" s="24" t="s">
        <v>53</v>
      </c>
      <c r="E9" s="21">
        <f>E10</f>
        <v>2092056</v>
      </c>
      <c r="F9" s="21"/>
      <c r="G9" s="38">
        <f aca="true" t="shared" si="0" ref="G9:G40">(F9/E9)*100</f>
        <v>0</v>
      </c>
    </row>
    <row r="10" spans="1:7" ht="41.25" customHeight="1">
      <c r="A10" s="22"/>
      <c r="B10" s="22"/>
      <c r="C10" s="22">
        <v>6300</v>
      </c>
      <c r="D10" s="5" t="s">
        <v>55</v>
      </c>
      <c r="E10" s="41">
        <v>2092056</v>
      </c>
      <c r="F10" s="41">
        <v>0</v>
      </c>
      <c r="G10" s="49">
        <f t="shared" si="0"/>
        <v>0</v>
      </c>
    </row>
    <row r="11" spans="1:7" ht="14.25" customHeight="1">
      <c r="A11" s="38">
        <v>750</v>
      </c>
      <c r="B11" s="22"/>
      <c r="C11" s="22"/>
      <c r="D11" s="23" t="s">
        <v>39</v>
      </c>
      <c r="E11" s="9">
        <f>E12</f>
        <v>92250</v>
      </c>
      <c r="F11" s="9">
        <f>F12</f>
        <v>92250</v>
      </c>
      <c r="G11" s="46">
        <f t="shared" si="0"/>
        <v>100</v>
      </c>
    </row>
    <row r="12" spans="1:7" ht="14.25" customHeight="1">
      <c r="A12" s="22"/>
      <c r="B12" s="40">
        <v>75075</v>
      </c>
      <c r="C12" s="22"/>
      <c r="D12" s="24" t="s">
        <v>40</v>
      </c>
      <c r="E12" s="42">
        <f>E13</f>
        <v>92250</v>
      </c>
      <c r="F12" s="42">
        <f>F13</f>
        <v>92250</v>
      </c>
      <c r="G12" s="46">
        <f t="shared" si="0"/>
        <v>100</v>
      </c>
    </row>
    <row r="13" spans="1:7" ht="28.5" customHeight="1" thickBot="1">
      <c r="A13" s="22"/>
      <c r="B13" s="22"/>
      <c r="C13" s="22">
        <v>2310</v>
      </c>
      <c r="D13" s="5" t="s">
        <v>37</v>
      </c>
      <c r="E13" s="29">
        <v>92250</v>
      </c>
      <c r="F13" s="29">
        <v>92250</v>
      </c>
      <c r="G13" s="47">
        <f t="shared" si="0"/>
        <v>100</v>
      </c>
    </row>
    <row r="14" spans="1:11" ht="14.25" customHeight="1" thickBot="1">
      <c r="A14" s="25">
        <v>801</v>
      </c>
      <c r="B14" s="25"/>
      <c r="C14" s="43"/>
      <c r="D14" s="25" t="s">
        <v>4</v>
      </c>
      <c r="E14" s="26">
        <f>E15+E18+E20+E22</f>
        <v>3904117</v>
      </c>
      <c r="F14" s="26">
        <f>F15+F18+F20+F22</f>
        <v>4445058</v>
      </c>
      <c r="G14" s="46">
        <f t="shared" si="0"/>
        <v>113.85565545294878</v>
      </c>
      <c r="K14" s="4"/>
    </row>
    <row r="15" spans="1:7" ht="14.25" customHeight="1">
      <c r="A15" s="27"/>
      <c r="B15" s="27">
        <v>80110</v>
      </c>
      <c r="C15" s="44"/>
      <c r="D15" s="27" t="s">
        <v>5</v>
      </c>
      <c r="E15" s="28">
        <f>E16+E17</f>
        <v>3804673</v>
      </c>
      <c r="F15" s="28">
        <f>F16+F17</f>
        <v>4330501</v>
      </c>
      <c r="G15" s="46">
        <f t="shared" si="0"/>
        <v>113.82058326694569</v>
      </c>
    </row>
    <row r="16" spans="1:7" ht="26.25" customHeight="1">
      <c r="A16" s="5"/>
      <c r="B16" s="5"/>
      <c r="C16" s="22">
        <v>2310</v>
      </c>
      <c r="D16" s="5" t="s">
        <v>37</v>
      </c>
      <c r="E16" s="29">
        <v>3804673</v>
      </c>
      <c r="F16" s="29">
        <v>4290501</v>
      </c>
      <c r="G16" s="47">
        <f t="shared" si="0"/>
        <v>112.7692445579423</v>
      </c>
    </row>
    <row r="17" spans="1:7" ht="40.5" customHeight="1">
      <c r="A17" s="5"/>
      <c r="B17" s="5"/>
      <c r="C17" s="22">
        <v>6610</v>
      </c>
      <c r="D17" s="5" t="s">
        <v>44</v>
      </c>
      <c r="E17" s="29">
        <v>0</v>
      </c>
      <c r="F17" s="29">
        <v>40000</v>
      </c>
      <c r="G17" s="47">
        <v>0</v>
      </c>
    </row>
    <row r="18" spans="1:7" ht="14.25" customHeight="1">
      <c r="A18" s="5"/>
      <c r="B18" s="27">
        <v>80113</v>
      </c>
      <c r="C18" s="44"/>
      <c r="D18" s="27" t="s">
        <v>6</v>
      </c>
      <c r="E18" s="28">
        <f>E19</f>
        <v>30780</v>
      </c>
      <c r="F18" s="28">
        <f>F19</f>
        <v>41420</v>
      </c>
      <c r="G18" s="46">
        <f t="shared" si="0"/>
        <v>134.5679012345679</v>
      </c>
    </row>
    <row r="19" spans="1:7" ht="26.25" customHeight="1">
      <c r="A19" s="5"/>
      <c r="B19" s="5"/>
      <c r="C19" s="22">
        <v>2310</v>
      </c>
      <c r="D19" s="5" t="s">
        <v>36</v>
      </c>
      <c r="E19" s="29">
        <v>30780</v>
      </c>
      <c r="F19" s="29">
        <v>41420</v>
      </c>
      <c r="G19" s="46">
        <f t="shared" si="0"/>
        <v>134.5679012345679</v>
      </c>
    </row>
    <row r="20" spans="1:7" ht="14.25" customHeight="1">
      <c r="A20" s="5"/>
      <c r="B20" s="27">
        <v>80146</v>
      </c>
      <c r="C20" s="44"/>
      <c r="D20" s="27" t="s">
        <v>7</v>
      </c>
      <c r="E20" s="28">
        <f>E21</f>
        <v>23616</v>
      </c>
      <c r="F20" s="28">
        <f>F21</f>
        <v>23745</v>
      </c>
      <c r="G20" s="46">
        <f t="shared" si="0"/>
        <v>100.54623983739836</v>
      </c>
    </row>
    <row r="21" spans="1:7" ht="26.25" customHeight="1">
      <c r="A21" s="5"/>
      <c r="B21" s="5"/>
      <c r="C21" s="22">
        <v>2310</v>
      </c>
      <c r="D21" s="5" t="s">
        <v>37</v>
      </c>
      <c r="E21" s="29">
        <v>23616</v>
      </c>
      <c r="F21" s="29">
        <v>23745</v>
      </c>
      <c r="G21" s="47">
        <f t="shared" si="0"/>
        <v>100.54623983739836</v>
      </c>
    </row>
    <row r="22" spans="1:7" ht="14.25" customHeight="1">
      <c r="A22" s="5"/>
      <c r="B22" s="27">
        <v>80195</v>
      </c>
      <c r="C22" s="44"/>
      <c r="D22" s="27" t="s">
        <v>29</v>
      </c>
      <c r="E22" s="28">
        <f>E23</f>
        <v>45048</v>
      </c>
      <c r="F22" s="28">
        <f>F23</f>
        <v>49392</v>
      </c>
      <c r="G22" s="46">
        <f t="shared" si="0"/>
        <v>109.6430474160895</v>
      </c>
    </row>
    <row r="23" spans="1:7" ht="27" customHeight="1">
      <c r="A23" s="5"/>
      <c r="B23" s="5"/>
      <c r="C23" s="22">
        <v>2310</v>
      </c>
      <c r="D23" s="5" t="s">
        <v>37</v>
      </c>
      <c r="E23" s="29">
        <v>45048</v>
      </c>
      <c r="F23" s="29">
        <v>49392</v>
      </c>
      <c r="G23" s="47">
        <f t="shared" si="0"/>
        <v>109.6430474160895</v>
      </c>
    </row>
    <row r="24" spans="1:7" ht="17.25" customHeight="1">
      <c r="A24" s="22">
        <v>1</v>
      </c>
      <c r="B24" s="22">
        <v>2</v>
      </c>
      <c r="C24" s="22">
        <v>3</v>
      </c>
      <c r="D24" s="22">
        <v>4</v>
      </c>
      <c r="E24" s="29">
        <v>5</v>
      </c>
      <c r="F24" s="29">
        <v>6</v>
      </c>
      <c r="G24" s="48">
        <v>7</v>
      </c>
    </row>
    <row r="25" spans="1:7" ht="14.25" customHeight="1">
      <c r="A25" s="25">
        <v>852</v>
      </c>
      <c r="B25" s="25"/>
      <c r="C25" s="43"/>
      <c r="D25" s="25" t="s">
        <v>32</v>
      </c>
      <c r="E25" s="26">
        <f>E26+E28</f>
        <v>369020</v>
      </c>
      <c r="F25" s="26">
        <f>F26+F28</f>
        <v>327790</v>
      </c>
      <c r="G25" s="46">
        <f t="shared" si="0"/>
        <v>88.8271638393583</v>
      </c>
    </row>
    <row r="26" spans="1:7" ht="14.25" customHeight="1">
      <c r="A26" s="5"/>
      <c r="B26" s="27">
        <v>85201</v>
      </c>
      <c r="C26" s="44"/>
      <c r="D26" s="27" t="s">
        <v>33</v>
      </c>
      <c r="E26" s="28">
        <f>E27</f>
        <v>153820</v>
      </c>
      <c r="F26" s="28">
        <f>F27</f>
        <v>112790</v>
      </c>
      <c r="G26" s="46">
        <f t="shared" si="0"/>
        <v>73.3259654141204</v>
      </c>
    </row>
    <row r="27" spans="1:7" ht="26.25" customHeight="1">
      <c r="A27" s="5"/>
      <c r="B27" s="5"/>
      <c r="C27" s="22">
        <v>2320</v>
      </c>
      <c r="D27" s="5" t="s">
        <v>38</v>
      </c>
      <c r="E27" s="29">
        <v>153820</v>
      </c>
      <c r="F27" s="29">
        <v>112790</v>
      </c>
      <c r="G27" s="47">
        <f t="shared" si="0"/>
        <v>73.3259654141204</v>
      </c>
    </row>
    <row r="28" spans="1:7" ht="14.25" customHeight="1">
      <c r="A28" s="5"/>
      <c r="B28" s="27">
        <v>85204</v>
      </c>
      <c r="C28" s="44"/>
      <c r="D28" s="27" t="s">
        <v>34</v>
      </c>
      <c r="E28" s="28">
        <f>E29</f>
        <v>215200</v>
      </c>
      <c r="F28" s="28">
        <f>F29</f>
        <v>215000</v>
      </c>
      <c r="G28" s="46">
        <f t="shared" si="0"/>
        <v>99.90706319702602</v>
      </c>
    </row>
    <row r="29" spans="1:7" ht="27.75" customHeight="1">
      <c r="A29" s="5"/>
      <c r="B29" s="5"/>
      <c r="C29" s="22">
        <v>2320</v>
      </c>
      <c r="D29" s="5" t="s">
        <v>38</v>
      </c>
      <c r="E29" s="29">
        <v>215200</v>
      </c>
      <c r="F29" s="29">
        <v>215000</v>
      </c>
      <c r="G29" s="47">
        <f t="shared" si="0"/>
        <v>99.90706319702602</v>
      </c>
    </row>
    <row r="30" spans="1:7" ht="14.25" customHeight="1">
      <c r="A30" s="25">
        <v>853</v>
      </c>
      <c r="B30" s="25"/>
      <c r="C30" s="43"/>
      <c r="D30" s="25" t="s">
        <v>8</v>
      </c>
      <c r="E30" s="26">
        <f>E31</f>
        <v>1510907</v>
      </c>
      <c r="F30" s="26">
        <f>F31</f>
        <v>1891189</v>
      </c>
      <c r="G30" s="46">
        <f t="shared" si="0"/>
        <v>125.16912027014237</v>
      </c>
    </row>
    <row r="31" spans="1:7" ht="14.25" customHeight="1">
      <c r="A31" s="5"/>
      <c r="B31" s="27">
        <v>85333</v>
      </c>
      <c r="C31" s="44"/>
      <c r="D31" s="27" t="s">
        <v>9</v>
      </c>
      <c r="E31" s="28">
        <f>E32</f>
        <v>1510907</v>
      </c>
      <c r="F31" s="28">
        <f>F32</f>
        <v>1891189</v>
      </c>
      <c r="G31" s="46">
        <f t="shared" si="0"/>
        <v>125.16912027014237</v>
      </c>
    </row>
    <row r="32" spans="1:7" ht="26.25" customHeight="1">
      <c r="A32" s="5"/>
      <c r="B32" s="5"/>
      <c r="C32" s="22">
        <v>2320</v>
      </c>
      <c r="D32" s="5" t="s">
        <v>38</v>
      </c>
      <c r="E32" s="29">
        <v>1510907</v>
      </c>
      <c r="F32" s="29">
        <v>1891189</v>
      </c>
      <c r="G32" s="47">
        <f t="shared" si="0"/>
        <v>125.16912027014237</v>
      </c>
    </row>
    <row r="33" spans="1:7" ht="14.25" customHeight="1">
      <c r="A33" s="5">
        <v>854</v>
      </c>
      <c r="B33" s="5"/>
      <c r="C33" s="5"/>
      <c r="D33" s="25" t="s">
        <v>10</v>
      </c>
      <c r="E33" s="26">
        <f>E34+E37</f>
        <v>325368</v>
      </c>
      <c r="F33" s="26">
        <f>F34+F37</f>
        <v>406052</v>
      </c>
      <c r="G33" s="46">
        <f t="shared" si="0"/>
        <v>124.79776745100932</v>
      </c>
    </row>
    <row r="34" spans="1:7" ht="14.25" customHeight="1">
      <c r="A34" s="5"/>
      <c r="B34" s="27">
        <v>85401</v>
      </c>
      <c r="C34" s="44"/>
      <c r="D34" s="27" t="s">
        <v>11</v>
      </c>
      <c r="E34" s="28">
        <f>E35</f>
        <v>300000</v>
      </c>
      <c r="F34" s="28">
        <f>F35+F36</f>
        <v>401684</v>
      </c>
      <c r="G34" s="46">
        <f t="shared" si="0"/>
        <v>133.89466666666667</v>
      </c>
    </row>
    <row r="35" spans="1:7" ht="28.5" customHeight="1">
      <c r="A35" s="5"/>
      <c r="B35" s="5"/>
      <c r="C35" s="22">
        <v>2310</v>
      </c>
      <c r="D35" s="5" t="s">
        <v>37</v>
      </c>
      <c r="E35" s="29">
        <v>300000</v>
      </c>
      <c r="F35" s="29">
        <v>394684</v>
      </c>
      <c r="G35" s="47">
        <f t="shared" si="0"/>
        <v>131.56133333333332</v>
      </c>
    </row>
    <row r="36" spans="1:7" ht="40.5" customHeight="1">
      <c r="A36" s="5"/>
      <c r="B36" s="5"/>
      <c r="C36" s="22">
        <v>6610</v>
      </c>
      <c r="D36" s="5" t="s">
        <v>44</v>
      </c>
      <c r="E36" s="29">
        <v>0</v>
      </c>
      <c r="F36" s="29">
        <v>7000</v>
      </c>
      <c r="G36" s="47">
        <v>0</v>
      </c>
    </row>
    <row r="37" spans="1:7" ht="14.25" customHeight="1">
      <c r="A37" s="5"/>
      <c r="B37" s="27">
        <v>85415</v>
      </c>
      <c r="C37" s="44"/>
      <c r="D37" s="27" t="s">
        <v>28</v>
      </c>
      <c r="E37" s="28">
        <f>E38</f>
        <v>25368</v>
      </c>
      <c r="F37" s="28">
        <f>F38</f>
        <v>4368</v>
      </c>
      <c r="G37" s="46">
        <f t="shared" si="0"/>
        <v>17.218543046357617</v>
      </c>
    </row>
    <row r="38" spans="1:7" ht="27" customHeight="1">
      <c r="A38" s="5"/>
      <c r="B38" s="5"/>
      <c r="C38" s="22">
        <v>2310</v>
      </c>
      <c r="D38" s="5" t="s">
        <v>37</v>
      </c>
      <c r="E38" s="29">
        <v>25368</v>
      </c>
      <c r="F38" s="29">
        <v>4368</v>
      </c>
      <c r="G38" s="47">
        <f t="shared" si="0"/>
        <v>17.218543046357617</v>
      </c>
    </row>
    <row r="39" spans="1:7" ht="14.25" customHeight="1">
      <c r="A39" s="5"/>
      <c r="B39" s="5"/>
      <c r="C39" s="5"/>
      <c r="D39" s="25" t="s">
        <v>35</v>
      </c>
      <c r="E39" s="30">
        <f>E14+E25+E30+E33+E11+E8</f>
        <v>8293718</v>
      </c>
      <c r="F39" s="30">
        <f>F14+F25+F30+F33+F11+F8</f>
        <v>7162339</v>
      </c>
      <c r="G39" s="46">
        <f t="shared" si="0"/>
        <v>86.35860298119613</v>
      </c>
    </row>
    <row r="40" spans="1:7" ht="12.75">
      <c r="A40" s="45"/>
      <c r="B40" s="45"/>
      <c r="C40" s="45"/>
      <c r="D40" s="31" t="s">
        <v>43</v>
      </c>
      <c r="E40" s="32">
        <f>E17+E10</f>
        <v>2092056</v>
      </c>
      <c r="F40" s="32">
        <f>F17+F36+F10</f>
        <v>47000</v>
      </c>
      <c r="G40" s="46">
        <f t="shared" si="0"/>
        <v>2.2465937814284134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8.5" customHeight="1">
      <c r="A1" s="6" t="s">
        <v>0</v>
      </c>
      <c r="B1" s="6" t="s">
        <v>1</v>
      </c>
      <c r="C1" s="6" t="s">
        <v>3</v>
      </c>
      <c r="D1" s="6" t="s">
        <v>56</v>
      </c>
      <c r="E1" s="6" t="s">
        <v>57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33">
        <v>600</v>
      </c>
      <c r="B3" s="7"/>
      <c r="C3" s="8" t="s">
        <v>52</v>
      </c>
      <c r="D3" s="36">
        <f>D6</f>
        <v>2092056</v>
      </c>
      <c r="E3" s="36">
        <f>SUM(E4)</f>
        <v>0</v>
      </c>
      <c r="F3" s="11">
        <f aca="true" t="shared" si="0" ref="F3:F34">E3/D3*100</f>
        <v>0</v>
      </c>
    </row>
    <row r="4" spans="1:6" ht="15" customHeight="1">
      <c r="A4" s="19"/>
      <c r="B4" s="12">
        <v>60014</v>
      </c>
      <c r="C4" s="13" t="s">
        <v>53</v>
      </c>
      <c r="D4" s="37">
        <f>SUM(D5:D6)</f>
        <v>2092056</v>
      </c>
      <c r="E4" s="37">
        <f>SUM(E5:E6)</f>
        <v>0</v>
      </c>
      <c r="F4" s="11">
        <f t="shared" si="0"/>
        <v>0</v>
      </c>
    </row>
    <row r="5" spans="1:6" ht="15" customHeight="1">
      <c r="A5" s="19"/>
      <c r="B5" s="7"/>
      <c r="C5" s="16" t="s">
        <v>46</v>
      </c>
      <c r="D5" s="35">
        <v>0</v>
      </c>
      <c r="E5" s="35">
        <v>0</v>
      </c>
      <c r="F5" s="11">
        <v>0</v>
      </c>
    </row>
    <row r="6" spans="1:6" ht="15" customHeight="1">
      <c r="A6" s="7"/>
      <c r="B6" s="7"/>
      <c r="C6" s="16" t="s">
        <v>45</v>
      </c>
      <c r="D6" s="35">
        <v>2092056</v>
      </c>
      <c r="E6" s="35">
        <v>0</v>
      </c>
      <c r="F6" s="11">
        <f t="shared" si="0"/>
        <v>0</v>
      </c>
    </row>
    <row r="7" spans="1:6" ht="15" customHeight="1">
      <c r="A7" s="33">
        <v>750</v>
      </c>
      <c r="B7" s="7"/>
      <c r="C7" s="8" t="s">
        <v>41</v>
      </c>
      <c r="D7" s="9">
        <f>D8</f>
        <v>92250</v>
      </c>
      <c r="E7" s="10">
        <f>E8</f>
        <v>92250</v>
      </c>
      <c r="F7" s="11">
        <f>E7/D7*100</f>
        <v>100</v>
      </c>
    </row>
    <row r="8" spans="1:6" ht="15" customHeight="1">
      <c r="A8" s="7"/>
      <c r="B8" s="12">
        <v>75075</v>
      </c>
      <c r="C8" s="13" t="s">
        <v>42</v>
      </c>
      <c r="D8" s="14">
        <f>D9</f>
        <v>92250</v>
      </c>
      <c r="E8" s="15">
        <f>E9</f>
        <v>92250</v>
      </c>
      <c r="F8" s="11">
        <f t="shared" si="0"/>
        <v>100</v>
      </c>
    </row>
    <row r="9" spans="1:6" ht="15" customHeight="1">
      <c r="A9" s="7"/>
      <c r="B9" s="7"/>
      <c r="C9" s="16" t="s">
        <v>14</v>
      </c>
      <c r="D9" s="17">
        <v>92250</v>
      </c>
      <c r="E9" s="18">
        <v>92250</v>
      </c>
      <c r="F9" s="11">
        <f t="shared" si="0"/>
        <v>100</v>
      </c>
    </row>
    <row r="10" spans="1:6" ht="15" customHeight="1">
      <c r="A10" s="33" t="s">
        <v>12</v>
      </c>
      <c r="B10" s="33"/>
      <c r="C10" s="19" t="s">
        <v>4</v>
      </c>
      <c r="D10" s="9">
        <f>D11+D15+D17+D19</f>
        <v>3904117</v>
      </c>
      <c r="E10" s="9">
        <f>E11+E17+E15+E19</f>
        <v>4445058</v>
      </c>
      <c r="F10" s="11">
        <f t="shared" si="0"/>
        <v>113.85565545294878</v>
      </c>
    </row>
    <row r="11" spans="1:6" ht="15" customHeight="1">
      <c r="A11" s="16"/>
      <c r="B11" s="12" t="s">
        <v>13</v>
      </c>
      <c r="C11" s="20" t="s">
        <v>5</v>
      </c>
      <c r="D11" s="21">
        <f>D12+D13</f>
        <v>3804673</v>
      </c>
      <c r="E11" s="21">
        <f>E12+E13</f>
        <v>4330501</v>
      </c>
      <c r="F11" s="11">
        <f t="shared" si="0"/>
        <v>113.82058326694569</v>
      </c>
    </row>
    <row r="12" spans="1:6" ht="15" customHeight="1">
      <c r="A12" s="16"/>
      <c r="B12" s="7"/>
      <c r="C12" s="16" t="s">
        <v>46</v>
      </c>
      <c r="D12" s="17">
        <v>3804673</v>
      </c>
      <c r="E12" s="17">
        <v>4290501</v>
      </c>
      <c r="F12" s="11">
        <f t="shared" si="0"/>
        <v>112.7692445579423</v>
      </c>
    </row>
    <row r="13" spans="1:6" ht="15" customHeight="1">
      <c r="A13" s="16"/>
      <c r="B13" s="7"/>
      <c r="C13" s="16" t="s">
        <v>45</v>
      </c>
      <c r="D13" s="17">
        <v>0</v>
      </c>
      <c r="E13" s="17">
        <v>40000</v>
      </c>
      <c r="F13" s="11">
        <v>0</v>
      </c>
    </row>
    <row r="14" spans="1:6" ht="15" customHeight="1">
      <c r="A14" s="16"/>
      <c r="B14" s="7"/>
      <c r="C14" s="16" t="s">
        <v>51</v>
      </c>
      <c r="D14" s="17">
        <v>3248541</v>
      </c>
      <c r="E14" s="17">
        <v>3583660</v>
      </c>
      <c r="F14" s="11">
        <v>0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30780</v>
      </c>
      <c r="E15" s="21">
        <f>E16</f>
        <v>41420</v>
      </c>
      <c r="F15" s="11">
        <f t="shared" si="0"/>
        <v>134.5679012345679</v>
      </c>
    </row>
    <row r="16" spans="1:6" ht="15" customHeight="1">
      <c r="A16" s="16"/>
      <c r="B16" s="7"/>
      <c r="C16" s="16" t="s">
        <v>47</v>
      </c>
      <c r="D16" s="17">
        <v>30780</v>
      </c>
      <c r="E16" s="17">
        <v>41420</v>
      </c>
      <c r="F16" s="11">
        <f t="shared" si="0"/>
        <v>134.5679012345679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23616</v>
      </c>
      <c r="E17" s="21">
        <f>E18</f>
        <v>23745</v>
      </c>
      <c r="F17" s="11">
        <f t="shared" si="0"/>
        <v>100.54623983739836</v>
      </c>
    </row>
    <row r="18" spans="1:6" ht="15" customHeight="1">
      <c r="A18" s="16"/>
      <c r="B18" s="7"/>
      <c r="C18" s="16" t="s">
        <v>48</v>
      </c>
      <c r="D18" s="17">
        <v>23616</v>
      </c>
      <c r="E18" s="17">
        <v>23745</v>
      </c>
      <c r="F18" s="11">
        <f t="shared" si="0"/>
        <v>100.54623983739836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45048</v>
      </c>
      <c r="E19" s="21">
        <f>E20</f>
        <v>49392</v>
      </c>
      <c r="F19" s="11">
        <f t="shared" si="0"/>
        <v>109.6430474160895</v>
      </c>
    </row>
    <row r="20" spans="1:6" ht="15" customHeight="1">
      <c r="A20" s="16"/>
      <c r="B20" s="7"/>
      <c r="C20" s="16" t="s">
        <v>49</v>
      </c>
      <c r="D20" s="17">
        <v>45048</v>
      </c>
      <c r="E20" s="17">
        <v>49392</v>
      </c>
      <c r="F20" s="11">
        <f t="shared" si="0"/>
        <v>109.6430474160895</v>
      </c>
    </row>
    <row r="21" spans="1:6" ht="15" customHeight="1">
      <c r="A21" s="33">
        <v>852</v>
      </c>
      <c r="B21" s="33"/>
      <c r="C21" s="19" t="s">
        <v>32</v>
      </c>
      <c r="D21" s="9">
        <f>D22+D24</f>
        <v>369020</v>
      </c>
      <c r="E21" s="9">
        <f>E22+E24</f>
        <v>327790</v>
      </c>
      <c r="F21" s="11">
        <f t="shared" si="0"/>
        <v>88.8271638393583</v>
      </c>
    </row>
    <row r="22" spans="1:6" ht="15" customHeight="1">
      <c r="A22" s="16"/>
      <c r="B22" s="12">
        <v>85201</v>
      </c>
      <c r="C22" s="20" t="s">
        <v>33</v>
      </c>
      <c r="D22" s="21">
        <f>D23</f>
        <v>153820</v>
      </c>
      <c r="E22" s="21">
        <f>E23</f>
        <v>112790</v>
      </c>
      <c r="F22" s="11">
        <f t="shared" si="0"/>
        <v>73.3259654141204</v>
      </c>
    </row>
    <row r="23" spans="1:6" ht="15" customHeight="1">
      <c r="A23" s="16"/>
      <c r="B23" s="7"/>
      <c r="C23" s="16" t="s">
        <v>49</v>
      </c>
      <c r="D23" s="17">
        <v>153820</v>
      </c>
      <c r="E23" s="17">
        <v>112790</v>
      </c>
      <c r="F23" s="11">
        <f t="shared" si="0"/>
        <v>73.3259654141204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215200</v>
      </c>
      <c r="E24" s="21">
        <f>E25</f>
        <v>215000</v>
      </c>
      <c r="F24" s="11">
        <f t="shared" si="0"/>
        <v>99.90706319702602</v>
      </c>
    </row>
    <row r="25" spans="1:6" ht="15" customHeight="1">
      <c r="A25" s="16"/>
      <c r="B25" s="7"/>
      <c r="C25" s="16" t="s">
        <v>49</v>
      </c>
      <c r="D25" s="17">
        <v>215200</v>
      </c>
      <c r="E25" s="17">
        <v>215000</v>
      </c>
      <c r="F25" s="11">
        <f t="shared" si="0"/>
        <v>99.90706319702602</v>
      </c>
    </row>
    <row r="26" spans="1:6" ht="15" customHeight="1">
      <c r="A26" s="33" t="s">
        <v>17</v>
      </c>
      <c r="B26" s="7"/>
      <c r="C26" s="19" t="s">
        <v>8</v>
      </c>
      <c r="D26" s="9">
        <f>D27</f>
        <v>1510907</v>
      </c>
      <c r="E26" s="9">
        <f>E27</f>
        <v>1891189</v>
      </c>
      <c r="F26" s="11">
        <f t="shared" si="0"/>
        <v>125.16912027014237</v>
      </c>
    </row>
    <row r="27" spans="1:6" ht="15" customHeight="1">
      <c r="A27" s="33"/>
      <c r="B27" s="12" t="s">
        <v>18</v>
      </c>
      <c r="C27" s="20" t="s">
        <v>9</v>
      </c>
      <c r="D27" s="21">
        <f>D28+D29</f>
        <v>1510907</v>
      </c>
      <c r="E27" s="21">
        <f>E28</f>
        <v>1891189</v>
      </c>
      <c r="F27" s="11">
        <f t="shared" si="0"/>
        <v>125.16912027014237</v>
      </c>
    </row>
    <row r="28" spans="1:6" ht="15" customHeight="1">
      <c r="A28" s="33"/>
      <c r="B28" s="7"/>
      <c r="C28" s="16" t="s">
        <v>49</v>
      </c>
      <c r="D28" s="17">
        <v>1510907</v>
      </c>
      <c r="E28" s="17">
        <v>1891189</v>
      </c>
      <c r="F28" s="11">
        <f t="shared" si="0"/>
        <v>125.16912027014237</v>
      </c>
    </row>
    <row r="29" spans="1:6" ht="15" customHeight="1">
      <c r="A29" s="33"/>
      <c r="B29" s="7"/>
      <c r="C29" s="16" t="s">
        <v>50</v>
      </c>
      <c r="D29" s="17">
        <v>0</v>
      </c>
      <c r="E29" s="17">
        <v>0</v>
      </c>
      <c r="F29" s="11">
        <v>0</v>
      </c>
    </row>
    <row r="30" spans="1:6" ht="15" customHeight="1">
      <c r="A30" s="33"/>
      <c r="B30" s="7"/>
      <c r="C30" s="16" t="s">
        <v>51</v>
      </c>
      <c r="D30" s="17">
        <v>1209648</v>
      </c>
      <c r="E30" s="17">
        <v>1600031</v>
      </c>
      <c r="F30" s="11">
        <f t="shared" si="0"/>
        <v>132.2724461992249</v>
      </c>
    </row>
    <row r="31" spans="1:6" ht="15" customHeight="1">
      <c r="A31" s="16">
        <v>1</v>
      </c>
      <c r="B31" s="7">
        <v>2</v>
      </c>
      <c r="C31" s="7">
        <v>3</v>
      </c>
      <c r="D31" s="51">
        <v>4</v>
      </c>
      <c r="E31" s="51">
        <v>5</v>
      </c>
      <c r="F31" s="50">
        <v>6</v>
      </c>
    </row>
    <row r="32" spans="1:6" ht="15" customHeight="1">
      <c r="A32" s="33" t="s">
        <v>19</v>
      </c>
      <c r="B32" s="7"/>
      <c r="C32" s="19" t="s">
        <v>10</v>
      </c>
      <c r="D32" s="9">
        <f>D33+D37</f>
        <v>325368</v>
      </c>
      <c r="E32" s="9">
        <f>E33+E37</f>
        <v>406052</v>
      </c>
      <c r="F32" s="11">
        <f t="shared" si="0"/>
        <v>124.79776745100932</v>
      </c>
    </row>
    <row r="33" spans="1:6" ht="15" customHeight="1">
      <c r="A33" s="33"/>
      <c r="B33" s="12" t="s">
        <v>20</v>
      </c>
      <c r="C33" s="20" t="s">
        <v>11</v>
      </c>
      <c r="D33" s="21">
        <f>D34</f>
        <v>300000</v>
      </c>
      <c r="E33" s="21">
        <f>E34+E35</f>
        <v>401684</v>
      </c>
      <c r="F33" s="11">
        <f t="shared" si="0"/>
        <v>133.89466666666667</v>
      </c>
    </row>
    <row r="34" spans="1:6" ht="15" customHeight="1">
      <c r="A34" s="33"/>
      <c r="B34" s="7"/>
      <c r="C34" s="16" t="s">
        <v>49</v>
      </c>
      <c r="D34" s="17">
        <v>300000</v>
      </c>
      <c r="E34" s="17">
        <v>394684</v>
      </c>
      <c r="F34" s="11">
        <f t="shared" si="0"/>
        <v>131.56133333333332</v>
      </c>
    </row>
    <row r="35" spans="1:6" ht="15" customHeight="1">
      <c r="A35" s="16"/>
      <c r="B35" s="7"/>
      <c r="C35" s="16" t="s">
        <v>45</v>
      </c>
      <c r="D35" s="17">
        <v>0</v>
      </c>
      <c r="E35" s="17">
        <v>7000</v>
      </c>
      <c r="F35" s="11">
        <v>0</v>
      </c>
    </row>
    <row r="36" spans="1:6" ht="13.5" customHeight="1">
      <c r="A36" s="16"/>
      <c r="B36" s="7"/>
      <c r="C36" s="16" t="s">
        <v>51</v>
      </c>
      <c r="D36" s="17">
        <v>215040</v>
      </c>
      <c r="E36" s="17">
        <v>239070</v>
      </c>
      <c r="F36" s="11">
        <f>E36/D36*100</f>
        <v>111.17466517857142</v>
      </c>
    </row>
    <row r="37" spans="1:6" ht="15" customHeight="1">
      <c r="A37" s="16"/>
      <c r="B37" s="12">
        <v>85415</v>
      </c>
      <c r="C37" s="20" t="s">
        <v>28</v>
      </c>
      <c r="D37" s="21">
        <f>D38</f>
        <v>25368</v>
      </c>
      <c r="E37" s="21">
        <f>E38</f>
        <v>4368</v>
      </c>
      <c r="F37" s="11">
        <f aca="true" t="shared" si="1" ref="F37:F42">E37/D37*100</f>
        <v>17.218543046357617</v>
      </c>
    </row>
    <row r="38" spans="1:6" ht="15" customHeight="1">
      <c r="A38" s="16"/>
      <c r="B38" s="7"/>
      <c r="C38" s="16" t="s">
        <v>49</v>
      </c>
      <c r="D38" s="17">
        <v>25368</v>
      </c>
      <c r="E38" s="17">
        <v>4368</v>
      </c>
      <c r="F38" s="11">
        <f t="shared" si="1"/>
        <v>17.218543046357617</v>
      </c>
    </row>
    <row r="39" spans="1:6" ht="15" customHeight="1">
      <c r="A39" s="16"/>
      <c r="B39" s="7"/>
      <c r="C39" s="19" t="s">
        <v>25</v>
      </c>
      <c r="D39" s="9">
        <f>D10+D21+D26+D32+D7+D3</f>
        <v>8293718</v>
      </c>
      <c r="E39" s="9">
        <f>E10+E21+E26+E32+E7+E3</f>
        <v>7162339</v>
      </c>
      <c r="F39" s="11">
        <f t="shared" si="1"/>
        <v>86.35860298119613</v>
      </c>
    </row>
    <row r="40" spans="1:6" ht="15" customHeight="1">
      <c r="A40" s="16"/>
      <c r="B40" s="7"/>
      <c r="C40" s="16" t="s">
        <v>48</v>
      </c>
      <c r="D40" s="17">
        <f>D39-D41</f>
        <v>6201662</v>
      </c>
      <c r="E40" s="17">
        <f>E12+E16+E18+E20+E23+E25+E28+E34+E9+E5+E38</f>
        <v>7115339</v>
      </c>
      <c r="F40" s="11">
        <f t="shared" si="1"/>
        <v>114.73277647185544</v>
      </c>
    </row>
    <row r="41" spans="1:6" ht="15" customHeight="1">
      <c r="A41" s="16"/>
      <c r="B41" s="7"/>
      <c r="C41" s="16" t="s">
        <v>50</v>
      </c>
      <c r="D41" s="17">
        <f>D13+D29+D6</f>
        <v>2092056</v>
      </c>
      <c r="E41" s="17">
        <f>E13+E29+E6+E35</f>
        <v>47000</v>
      </c>
      <c r="F41" s="11">
        <f t="shared" si="1"/>
        <v>2.2465937814284134</v>
      </c>
    </row>
    <row r="42" spans="1:6" ht="15" customHeight="1">
      <c r="A42" s="16"/>
      <c r="B42" s="7"/>
      <c r="C42" s="16" t="s">
        <v>51</v>
      </c>
      <c r="D42" s="17">
        <f>D14+D30+D36</f>
        <v>4673229</v>
      </c>
      <c r="E42" s="17">
        <f>E14+E30+E36</f>
        <v>5422761</v>
      </c>
      <c r="F42" s="11">
        <f t="shared" si="1"/>
        <v>116.03884594570476</v>
      </c>
    </row>
    <row r="43" ht="12.75">
      <c r="B43" s="34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2011-11-07T14:54:16Z</cp:lastPrinted>
  <dcterms:created xsi:type="dcterms:W3CDTF">2005-11-09T10:48:07Z</dcterms:created>
  <dcterms:modified xsi:type="dcterms:W3CDTF">2011-11-16T11:15:45Z</dcterms:modified>
  <cp:category/>
  <cp:version/>
  <cp:contentType/>
  <cp:contentStatus/>
</cp:coreProperties>
</file>