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<sst xmlns="http://schemas.openxmlformats.org/spreadsheetml/2006/main" count="42" uniqueCount="40">
  <si>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Jednostka:Powiatowy Ośrodek Dokumentacji Geodezyjnej i Kartograficznej</t>
  </si>
  <si>
    <t xml:space="preserve">§ </t>
  </si>
  <si>
    <t>Stan środków na początek roku</t>
  </si>
  <si>
    <t>Nazwa</t>
  </si>
  <si>
    <t>Działalność usługowa</t>
  </si>
  <si>
    <t>Gospodarstwa pomocnicze</t>
  </si>
  <si>
    <t>Plan na 2008</t>
  </si>
  <si>
    <t>O830</t>
  </si>
  <si>
    <t>O920</t>
  </si>
  <si>
    <t>PRZYCHODY</t>
  </si>
  <si>
    <t>KOSZTY</t>
  </si>
  <si>
    <t>Dział Rozdział</t>
  </si>
  <si>
    <t>Stan środków obrotowych na koniec roku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</si>
  <si>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</si>
  <si>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</si>
  <si>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</si>
  <si>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</si>
  <si>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</si>
  <si>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</si>
  <si>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Zakup usług dostępu do sieci Internet</t>
  </si>
  <si>
    <t>Opłaty z tytułu zakupu usług telekomuni-kacyjnych telefonii komórkowej</t>
  </si>
  <si>
    <t>Opłaty z tytułu zakupu usług telekomuni-kacyjnych telefonii stacjonarnej</t>
  </si>
  <si>
    <t>Opłaty czynszowe za pomieszczenia biurowe</t>
  </si>
  <si>
    <t>Podróże słuzbowe krajowe</t>
  </si>
  <si>
    <t>Różne opłąty i składki</t>
  </si>
  <si>
    <t>Odpisy na zakładowy  fundusz świadczeń socjalnych</t>
  </si>
  <si>
    <t>Szkolenia pracowników niebędących  członkami korpusu służby cywilnej</t>
  </si>
  <si>
    <t>Zakup materiałów papierniczych do sprzętu drukarskiego i urządzeń  kserograficznych</t>
  </si>
  <si>
    <t>Wpływy z usług</t>
  </si>
  <si>
    <t>Pozostałe odsetki</t>
  </si>
  <si>
    <t>%            (kol  5:6)</t>
  </si>
  <si>
    <t>Plan na 2008 rok po zmianach</t>
  </si>
  <si>
    <t xml:space="preserve">WYKONANIE PRZYCHODÓW  </t>
  </si>
  <si>
    <t xml:space="preserve"> I KOSZTÓW GOSPOPDARSTWA POMOCNICZEGO W 2008 ROKU</t>
  </si>
  <si>
    <t>Podatek od nieruchomości</t>
  </si>
  <si>
    <t>Wykonanie na 31.12.08</t>
  </si>
  <si>
    <t>Wynagrodzenia bezosobowe</t>
  </si>
  <si>
    <t>O970</t>
  </si>
  <si>
    <t>Wpływy z różnych dochodów</t>
  </si>
  <si>
    <t>Tabela Nr 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</si>
</sst>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</numFmts>
  <fonts count="9">
    <font>
      <sz val="10"/>
      <name val="Arial CE"/>
      <family val="0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174" fontId="3" fillId="0" borderId="3" xfId="15" applyNumberFormat="1" applyFont="1" applyBorder="1" applyAlignment="1">
      <alignment horizontal="center"/>
    </xf>
    <xf numFmtId="174" fontId="3" fillId="0" borderId="4" xfId="15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174" fontId="3" fillId="0" borderId="3" xfId="15" applyNumberFormat="1" applyFont="1" applyBorder="1" applyAlignment="1">
      <alignment wrapText="1"/>
    </xf>
    <xf numFmtId="0" fontId="0" fillId="0" borderId="0" xfId="0" applyAlignment="1">
      <alignment wrapText="1"/>
    </xf>
    <xf numFmtId="174" fontId="4" fillId="0" borderId="3" xfId="15" applyNumberFormat="1" applyFont="1" applyBorder="1" applyAlignment="1">
      <alignment/>
    </xf>
    <xf numFmtId="174" fontId="4" fillId="0" borderId="5" xfId="15" applyNumberFormat="1" applyFont="1" applyBorder="1" applyAlignment="1">
      <alignment horizontal="center"/>
    </xf>
    <xf numFmtId="174" fontId="1" fillId="0" borderId="4" xfId="15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 wrapText="1"/>
    </xf>
    <xf numFmtId="43" fontId="3" fillId="0" borderId="9" xfId="15" applyFont="1" applyBorder="1" applyAlignment="1">
      <alignment horizontal="center"/>
    </xf>
    <xf numFmtId="43" fontId="4" fillId="0" borderId="9" xfId="15" applyFont="1" applyBorder="1" applyAlignment="1">
      <alignment horizontal="center"/>
    </xf>
    <xf numFmtId="43" fontId="3" fillId="0" borderId="10" xfId="15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ont="1" applyBorder="1" applyAlignment="1">
      <alignment/>
    </xf>
    <xf numFmtId="174" fontId="0" fillId="0" borderId="3" xfId="15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4" fontId="0" fillId="0" borderId="11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174" fontId="3" fillId="0" borderId="12" xfId="15" applyNumberFormat="1" applyFont="1" applyBorder="1" applyAlignment="1">
      <alignment horizontal="center"/>
    </xf>
    <xf numFmtId="174" fontId="4" fillId="0" borderId="12" xfId="15" applyNumberFormat="1" applyFont="1" applyBorder="1" applyAlignment="1">
      <alignment/>
    </xf>
    <xf numFmtId="174" fontId="3" fillId="0" borderId="12" xfId="15" applyNumberFormat="1" applyFont="1" applyBorder="1" applyAlignment="1">
      <alignment wrapText="1"/>
    </xf>
    <xf numFmtId="174" fontId="1" fillId="0" borderId="13" xfId="15" applyNumberFormat="1" applyFont="1" applyBorder="1" applyAlignment="1">
      <alignment horizontal="center"/>
    </xf>
    <xf numFmtId="174" fontId="0" fillId="0" borderId="12" xfId="15" applyNumberFormat="1" applyFont="1" applyBorder="1" applyAlignment="1">
      <alignment horizontal="center"/>
    </xf>
    <xf numFmtId="174" fontId="0" fillId="0" borderId="14" xfId="15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0" xfId="0" applyFont="1" applyAlignment="1">
      <alignment/>
    </xf>
    <xf numFmtId="43" fontId="4" fillId="0" borderId="16" xfId="15" applyFont="1" applyBorder="1" applyAlignment="1">
      <alignment horizontal="center"/>
    </xf>
    <xf numFmtId="43" fontId="4" fillId="0" borderId="17" xfId="15" applyFont="1" applyBorder="1" applyAlignment="1">
      <alignment horizontal="center"/>
    </xf>
    <xf numFmtId="43" fontId="4" fillId="0" borderId="18" xfId="15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9"/>
  <sheetViews>
    <sheetView tabSelected="1" workbookViewId="0" topLeftCell="A1">
      <selection activeCell="H1" sqref="H1:J1"/>
    </sheetView>
  </sheetViews>
  <sheetFormatPr defaultColWidth="9.00390625" defaultRowHeight="12.75"/>
  <cols>
    <col min="1" max="1" width="0.12890625" style="0" customWidth="1"/>
    <col min="2" max="2" width="4.75390625" style="0" customWidth="1"/>
    <col min="3" max="3" width="5.875" style="0" customWidth="1"/>
    <col min="6" max="6" width="14.125" style="0" customWidth="1"/>
    <col min="7" max="7" width="11.75390625" style="0" customWidth="1"/>
    <col min="8" max="8" width="11.375" style="0" customWidth="1"/>
    <col min="9" max="9" width="10.75390625" style="0" customWidth="1"/>
    <col min="10" max="10" width="9.375" style="0" bestFit="1" customWidth="1"/>
  </cols>
  <sheetData>
    <row r="1" spans="3:10" ht="12.75">
      <c r="C1" s="56" t="s">
        <v>32</v>
      </c>
      <c r="D1" s="56"/>
      <c r="E1" s="56"/>
      <c r="F1" s="56"/>
      <c r="H1" s="49" t="s">
        <v>39</v>
      </c>
      <c r="I1" s="49"/>
      <c r="J1" s="49"/>
    </row>
    <row r="2" spans="2:9" ht="12.75">
      <c r="B2" s="56" t="s">
        <v>33</v>
      </c>
      <c r="C2" s="56"/>
      <c r="D2" s="56"/>
      <c r="E2" s="56"/>
      <c r="F2" s="56"/>
      <c r="G2" s="56"/>
      <c r="H2" s="56"/>
      <c r="I2" s="33"/>
    </row>
    <row r="4" spans="2:7" ht="13.5">
      <c r="B4" s="43" t="s">
        <v>0</v>
      </c>
      <c r="C4" s="43"/>
      <c r="D4" s="43"/>
      <c r="E4" s="43"/>
      <c r="F4" s="43"/>
      <c r="G4" s="31"/>
    </row>
    <row r="5" ht="12.75">
      <c r="M5" s="26"/>
    </row>
    <row r="6" spans="2:9" ht="13.5" thickBot="1">
      <c r="B6" s="1"/>
      <c r="C6" s="57"/>
      <c r="D6" s="57"/>
      <c r="E6" s="57"/>
      <c r="F6" s="57"/>
      <c r="G6" s="32"/>
      <c r="H6" s="1"/>
      <c r="I6" s="1"/>
    </row>
    <row r="7" spans="2:10" ht="26.25" customHeight="1" thickBot="1">
      <c r="B7" s="2" t="s">
        <v>11</v>
      </c>
      <c r="C7" s="3" t="s">
        <v>1</v>
      </c>
      <c r="D7" s="61" t="s">
        <v>3</v>
      </c>
      <c r="E7" s="62"/>
      <c r="F7" s="63"/>
      <c r="G7" s="3" t="s">
        <v>6</v>
      </c>
      <c r="H7" s="35" t="s">
        <v>31</v>
      </c>
      <c r="I7" s="35" t="s">
        <v>35</v>
      </c>
      <c r="J7" s="4" t="s">
        <v>30</v>
      </c>
    </row>
    <row r="8" spans="2:10" ht="13.5" thickBot="1">
      <c r="B8" s="5">
        <v>1</v>
      </c>
      <c r="C8" s="6">
        <v>2</v>
      </c>
      <c r="D8" s="58">
        <v>3</v>
      </c>
      <c r="E8" s="59"/>
      <c r="F8" s="60"/>
      <c r="G8" s="3">
        <v>4</v>
      </c>
      <c r="H8" s="3">
        <v>5</v>
      </c>
      <c r="I8" s="3">
        <v>6</v>
      </c>
      <c r="J8" s="6">
        <v>7</v>
      </c>
    </row>
    <row r="9" spans="2:10" ht="12.75">
      <c r="B9" s="16"/>
      <c r="C9" s="17"/>
      <c r="D9" s="64" t="s">
        <v>2</v>
      </c>
      <c r="E9" s="65"/>
      <c r="F9" s="66"/>
      <c r="G9" s="14">
        <v>93</v>
      </c>
      <c r="H9" s="14">
        <v>93</v>
      </c>
      <c r="I9" s="14">
        <v>93</v>
      </c>
      <c r="J9" s="46">
        <f aca="true" t="shared" si="0" ref="J9:J16">I9/H9*100</f>
        <v>100</v>
      </c>
    </row>
    <row r="10" spans="2:10" ht="12.75">
      <c r="B10" s="18">
        <v>710</v>
      </c>
      <c r="C10" s="19"/>
      <c r="D10" s="70" t="s">
        <v>4</v>
      </c>
      <c r="E10" s="71"/>
      <c r="F10" s="72"/>
      <c r="G10" s="9">
        <v>93</v>
      </c>
      <c r="H10" s="9">
        <v>93</v>
      </c>
      <c r="I10" s="8">
        <v>93</v>
      </c>
      <c r="J10" s="45">
        <f t="shared" si="0"/>
        <v>100</v>
      </c>
    </row>
    <row r="11" spans="2:10" ht="12.75">
      <c r="B11" s="34">
        <v>71097</v>
      </c>
      <c r="C11" s="21"/>
      <c r="D11" s="50" t="s">
        <v>5</v>
      </c>
      <c r="E11" s="51"/>
      <c r="F11" s="52"/>
      <c r="G11" s="8">
        <v>93</v>
      </c>
      <c r="H11" s="8">
        <v>93</v>
      </c>
      <c r="I11" s="8">
        <v>93</v>
      </c>
      <c r="J11" s="45">
        <f t="shared" si="0"/>
        <v>100</v>
      </c>
    </row>
    <row r="12" spans="2:10" ht="12.75">
      <c r="B12" s="78"/>
      <c r="C12" s="55"/>
      <c r="D12" s="53" t="s">
        <v>9</v>
      </c>
      <c r="E12" s="54"/>
      <c r="F12" s="55"/>
      <c r="G12" s="13">
        <f>G13+G14</f>
        <v>695100</v>
      </c>
      <c r="H12" s="13">
        <f>H13+H14</f>
        <v>751600</v>
      </c>
      <c r="I12" s="13">
        <f>I13+I14+I15</f>
        <v>750523</v>
      </c>
      <c r="J12" s="45">
        <f t="shared" si="0"/>
        <v>99.85670569451837</v>
      </c>
    </row>
    <row r="13" spans="2:10" ht="12.75">
      <c r="B13" s="20"/>
      <c r="C13" s="7" t="s">
        <v>7</v>
      </c>
      <c r="D13" s="50" t="s">
        <v>28</v>
      </c>
      <c r="E13" s="51"/>
      <c r="F13" s="52"/>
      <c r="G13" s="8">
        <v>694900</v>
      </c>
      <c r="H13" s="8">
        <v>751400</v>
      </c>
      <c r="I13" s="8">
        <v>750199</v>
      </c>
      <c r="J13" s="45">
        <f t="shared" si="0"/>
        <v>99.84016502528613</v>
      </c>
    </row>
    <row r="14" spans="2:10" ht="12.75">
      <c r="B14" s="20"/>
      <c r="C14" s="7" t="s">
        <v>8</v>
      </c>
      <c r="D14" s="50" t="s">
        <v>29</v>
      </c>
      <c r="E14" s="51"/>
      <c r="F14" s="52"/>
      <c r="G14" s="8">
        <v>200</v>
      </c>
      <c r="H14" s="8">
        <v>200</v>
      </c>
      <c r="I14" s="8">
        <v>196</v>
      </c>
      <c r="J14" s="44">
        <f t="shared" si="0"/>
        <v>98</v>
      </c>
    </row>
    <row r="15" spans="2:10" ht="12.75">
      <c r="B15" s="47"/>
      <c r="C15" s="48" t="s">
        <v>37</v>
      </c>
      <c r="D15" s="50" t="s">
        <v>38</v>
      </c>
      <c r="E15" s="51"/>
      <c r="F15" s="52"/>
      <c r="G15" s="8">
        <v>0</v>
      </c>
      <c r="H15" s="8">
        <v>0</v>
      </c>
      <c r="I15" s="8">
        <v>128</v>
      </c>
      <c r="J15" s="24">
        <v>0</v>
      </c>
    </row>
    <row r="16" spans="2:10" ht="12.75">
      <c r="B16" s="78"/>
      <c r="C16" s="55"/>
      <c r="D16" s="53" t="s">
        <v>10</v>
      </c>
      <c r="E16" s="54"/>
      <c r="F16" s="55"/>
      <c r="G16" s="13">
        <f>G17+G18+G19+G20+G22+G23+G24+G25+G26+G27+G28+G29+G30+G32+G33</f>
        <v>690500</v>
      </c>
      <c r="H16" s="13">
        <f>SUM(H17:H33)</f>
        <v>751600</v>
      </c>
      <c r="I16" s="37">
        <f>SUM(I17:I33)</f>
        <v>750523</v>
      </c>
      <c r="J16" s="24">
        <f t="shared" si="0"/>
        <v>99.85670569451837</v>
      </c>
    </row>
    <row r="17" spans="2:10" ht="12.75">
      <c r="B17" s="20"/>
      <c r="C17" s="7">
        <v>4010</v>
      </c>
      <c r="D17" s="50" t="s">
        <v>13</v>
      </c>
      <c r="E17" s="51"/>
      <c r="F17" s="52"/>
      <c r="G17" s="8">
        <v>411700</v>
      </c>
      <c r="H17" s="8">
        <v>460100</v>
      </c>
      <c r="I17" s="36">
        <v>459892</v>
      </c>
      <c r="J17" s="24">
        <f aca="true" t="shared" si="1" ref="J17:J34">I17/H17*100</f>
        <v>99.95479243642687</v>
      </c>
    </row>
    <row r="18" spans="2:10" ht="12.75">
      <c r="B18" s="20"/>
      <c r="C18" s="7">
        <v>4040</v>
      </c>
      <c r="D18" s="50" t="s">
        <v>14</v>
      </c>
      <c r="E18" s="51"/>
      <c r="F18" s="52"/>
      <c r="G18" s="8">
        <v>34250</v>
      </c>
      <c r="H18" s="8">
        <v>34720</v>
      </c>
      <c r="I18" s="36">
        <v>34685</v>
      </c>
      <c r="J18" s="24">
        <f t="shared" si="1"/>
        <v>99.8991935483871</v>
      </c>
    </row>
    <row r="19" spans="2:10" ht="12.75">
      <c r="B19" s="20"/>
      <c r="C19" s="7">
        <v>4110</v>
      </c>
      <c r="D19" s="50" t="s">
        <v>15</v>
      </c>
      <c r="E19" s="51"/>
      <c r="F19" s="52"/>
      <c r="G19" s="8">
        <v>74750</v>
      </c>
      <c r="H19" s="8">
        <v>70290</v>
      </c>
      <c r="I19" s="36">
        <v>70275</v>
      </c>
      <c r="J19" s="24">
        <f t="shared" si="1"/>
        <v>99.97865983781476</v>
      </c>
    </row>
    <row r="20" spans="2:10" ht="12.75">
      <c r="B20" s="20"/>
      <c r="C20" s="7">
        <v>4120</v>
      </c>
      <c r="D20" s="50" t="s">
        <v>16</v>
      </c>
      <c r="E20" s="51"/>
      <c r="F20" s="52"/>
      <c r="G20" s="8">
        <v>10700</v>
      </c>
      <c r="H20" s="8">
        <v>11900</v>
      </c>
      <c r="I20" s="36">
        <v>11896</v>
      </c>
      <c r="J20" s="24">
        <f t="shared" si="1"/>
        <v>99.96638655462185</v>
      </c>
    </row>
    <row r="21" spans="2:10" ht="12.75">
      <c r="B21" s="20"/>
      <c r="C21" s="7">
        <v>4170</v>
      </c>
      <c r="D21" s="50" t="s">
        <v>36</v>
      </c>
      <c r="E21" s="51"/>
      <c r="F21" s="52"/>
      <c r="G21" s="8">
        <v>0</v>
      </c>
      <c r="H21" s="8">
        <v>8400</v>
      </c>
      <c r="I21" s="36">
        <v>8400</v>
      </c>
      <c r="J21" s="24">
        <f t="shared" si="1"/>
        <v>100</v>
      </c>
    </row>
    <row r="22" spans="2:10" ht="12.75">
      <c r="B22" s="20"/>
      <c r="C22" s="7">
        <v>4210</v>
      </c>
      <c r="D22" s="50" t="s">
        <v>17</v>
      </c>
      <c r="E22" s="51"/>
      <c r="F22" s="52"/>
      <c r="G22" s="8">
        <v>20000</v>
      </c>
      <c r="H22" s="8">
        <v>30114</v>
      </c>
      <c r="I22" s="36">
        <v>30114</v>
      </c>
      <c r="J22" s="24">
        <f t="shared" si="1"/>
        <v>100</v>
      </c>
    </row>
    <row r="23" spans="2:10" ht="12.75">
      <c r="B23" s="20"/>
      <c r="C23" s="7">
        <v>4300</v>
      </c>
      <c r="D23" s="50" t="s">
        <v>18</v>
      </c>
      <c r="E23" s="51"/>
      <c r="F23" s="52"/>
      <c r="G23" s="8">
        <v>49000</v>
      </c>
      <c r="H23" s="8">
        <v>48000</v>
      </c>
      <c r="I23" s="36">
        <v>47936</v>
      </c>
      <c r="J23" s="24">
        <f t="shared" si="1"/>
        <v>99.86666666666667</v>
      </c>
    </row>
    <row r="24" spans="2:10" ht="12.75">
      <c r="B24" s="20"/>
      <c r="C24" s="7">
        <v>4350</v>
      </c>
      <c r="D24" s="50" t="s">
        <v>19</v>
      </c>
      <c r="E24" s="51"/>
      <c r="F24" s="52"/>
      <c r="G24" s="8">
        <v>3000</v>
      </c>
      <c r="H24" s="8">
        <v>2850</v>
      </c>
      <c r="I24" s="36">
        <v>2598</v>
      </c>
      <c r="J24" s="24">
        <f t="shared" si="1"/>
        <v>91.15789473684211</v>
      </c>
    </row>
    <row r="25" spans="2:10" ht="25.5" customHeight="1">
      <c r="B25" s="20"/>
      <c r="C25" s="7">
        <v>4360</v>
      </c>
      <c r="D25" s="67" t="s">
        <v>20</v>
      </c>
      <c r="E25" s="68"/>
      <c r="F25" s="69"/>
      <c r="G25" s="8">
        <v>5000</v>
      </c>
      <c r="H25" s="8">
        <v>4000</v>
      </c>
      <c r="I25" s="36">
        <v>3613</v>
      </c>
      <c r="J25" s="24">
        <f t="shared" si="1"/>
        <v>90.325</v>
      </c>
    </row>
    <row r="26" spans="2:10" s="12" customFormat="1" ht="24.75" customHeight="1">
      <c r="B26" s="22"/>
      <c r="C26" s="10">
        <v>4370</v>
      </c>
      <c r="D26" s="67" t="s">
        <v>21</v>
      </c>
      <c r="E26" s="68"/>
      <c r="F26" s="69"/>
      <c r="G26" s="11">
        <v>8000</v>
      </c>
      <c r="H26" s="11">
        <v>5600</v>
      </c>
      <c r="I26" s="38">
        <v>5575</v>
      </c>
      <c r="J26" s="24">
        <f t="shared" si="1"/>
        <v>99.55357142857143</v>
      </c>
    </row>
    <row r="27" spans="2:10" ht="12.75">
      <c r="B27" s="20"/>
      <c r="C27" s="7">
        <v>4400</v>
      </c>
      <c r="D27" s="50" t="s">
        <v>22</v>
      </c>
      <c r="E27" s="51"/>
      <c r="F27" s="52"/>
      <c r="G27" s="8">
        <v>54000</v>
      </c>
      <c r="H27" s="8">
        <v>53000</v>
      </c>
      <c r="I27" s="36">
        <v>52999</v>
      </c>
      <c r="J27" s="24">
        <f t="shared" si="1"/>
        <v>99.99811320754716</v>
      </c>
    </row>
    <row r="28" spans="2:10" ht="12.75">
      <c r="B28" s="20"/>
      <c r="C28" s="7">
        <v>4410</v>
      </c>
      <c r="D28" s="50" t="s">
        <v>23</v>
      </c>
      <c r="E28" s="51"/>
      <c r="F28" s="52"/>
      <c r="G28" s="8">
        <v>2000</v>
      </c>
      <c r="H28" s="8">
        <v>1400</v>
      </c>
      <c r="I28" s="36">
        <v>1371</v>
      </c>
      <c r="J28" s="24">
        <f t="shared" si="1"/>
        <v>97.92857142857143</v>
      </c>
    </row>
    <row r="29" spans="2:10" ht="12.75">
      <c r="B29" s="20"/>
      <c r="C29" s="7">
        <v>4430</v>
      </c>
      <c r="D29" s="50" t="s">
        <v>24</v>
      </c>
      <c r="E29" s="51"/>
      <c r="F29" s="52"/>
      <c r="G29" s="8">
        <v>700</v>
      </c>
      <c r="H29" s="8">
        <v>1065</v>
      </c>
      <c r="I29" s="36">
        <v>1065</v>
      </c>
      <c r="J29" s="24">
        <f t="shared" si="1"/>
        <v>100</v>
      </c>
    </row>
    <row r="30" spans="2:10" ht="24.75" customHeight="1">
      <c r="B30" s="20"/>
      <c r="C30" s="7">
        <v>4440</v>
      </c>
      <c r="D30" s="67" t="s">
        <v>25</v>
      </c>
      <c r="E30" s="68"/>
      <c r="F30" s="69"/>
      <c r="G30" s="8">
        <v>11400</v>
      </c>
      <c r="H30" s="8">
        <v>12611</v>
      </c>
      <c r="I30" s="36">
        <v>12611</v>
      </c>
      <c r="J30" s="24">
        <f t="shared" si="1"/>
        <v>100</v>
      </c>
    </row>
    <row r="31" spans="2:10" ht="14.25" customHeight="1">
      <c r="B31" s="20"/>
      <c r="C31" s="7">
        <v>4480</v>
      </c>
      <c r="D31" s="67" t="s">
        <v>34</v>
      </c>
      <c r="E31" s="68"/>
      <c r="F31" s="69"/>
      <c r="G31" s="8">
        <v>0</v>
      </c>
      <c r="H31" s="8">
        <v>2500</v>
      </c>
      <c r="I31" s="36">
        <v>2452</v>
      </c>
      <c r="J31" s="24">
        <f t="shared" si="1"/>
        <v>98.08</v>
      </c>
    </row>
    <row r="32" spans="2:10" ht="24.75" customHeight="1">
      <c r="B32" s="20"/>
      <c r="C32" s="7">
        <v>4700</v>
      </c>
      <c r="D32" s="67" t="s">
        <v>26</v>
      </c>
      <c r="E32" s="68"/>
      <c r="F32" s="69"/>
      <c r="G32" s="8">
        <v>2000</v>
      </c>
      <c r="H32" s="8">
        <v>1050</v>
      </c>
      <c r="I32" s="36">
        <v>1050</v>
      </c>
      <c r="J32" s="24">
        <f t="shared" si="1"/>
        <v>100</v>
      </c>
    </row>
    <row r="33" spans="2:10" ht="26.25" customHeight="1">
      <c r="B33" s="20"/>
      <c r="C33" s="7">
        <v>4740</v>
      </c>
      <c r="D33" s="67" t="s">
        <v>27</v>
      </c>
      <c r="E33" s="68"/>
      <c r="F33" s="69"/>
      <c r="G33" s="8">
        <v>4000</v>
      </c>
      <c r="H33" s="8">
        <v>4000</v>
      </c>
      <c r="I33" s="36">
        <v>3991</v>
      </c>
      <c r="J33" s="24">
        <f t="shared" si="1"/>
        <v>99.775</v>
      </c>
    </row>
    <row r="34" spans="2:10" ht="12.75">
      <c r="B34" s="76"/>
      <c r="C34" s="77"/>
      <c r="D34" s="53" t="s">
        <v>12</v>
      </c>
      <c r="E34" s="54"/>
      <c r="F34" s="55"/>
      <c r="G34" s="15">
        <f>G35</f>
        <v>93</v>
      </c>
      <c r="H34" s="15">
        <v>93</v>
      </c>
      <c r="I34" s="39">
        <v>0</v>
      </c>
      <c r="J34" s="24">
        <f t="shared" si="1"/>
        <v>0</v>
      </c>
    </row>
    <row r="35" spans="2:10" ht="12.75">
      <c r="B35" s="20">
        <v>710</v>
      </c>
      <c r="C35" s="27"/>
      <c r="D35" s="70" t="s">
        <v>4</v>
      </c>
      <c r="E35" s="71"/>
      <c r="F35" s="72"/>
      <c r="G35" s="28">
        <v>93</v>
      </c>
      <c r="H35" s="28">
        <v>93</v>
      </c>
      <c r="I35" s="40">
        <v>0</v>
      </c>
      <c r="J35" s="23">
        <v>0</v>
      </c>
    </row>
    <row r="36" spans="2:10" ht="13.5" thickBot="1">
      <c r="B36" s="42">
        <v>71097</v>
      </c>
      <c r="C36" s="29"/>
      <c r="D36" s="73" t="s">
        <v>5</v>
      </c>
      <c r="E36" s="74"/>
      <c r="F36" s="75"/>
      <c r="G36" s="30">
        <v>93</v>
      </c>
      <c r="H36" s="30">
        <v>93</v>
      </c>
      <c r="I36" s="41">
        <v>0</v>
      </c>
      <c r="J36" s="25">
        <v>0</v>
      </c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</sheetData>
  <mergeCells count="37">
    <mergeCell ref="B2:H2"/>
    <mergeCell ref="B34:C34"/>
    <mergeCell ref="B12:C12"/>
    <mergeCell ref="B16:C16"/>
    <mergeCell ref="D29:F29"/>
    <mergeCell ref="D23:F23"/>
    <mergeCell ref="D24:F24"/>
    <mergeCell ref="D30:F30"/>
    <mergeCell ref="D32:F32"/>
    <mergeCell ref="D34:F34"/>
    <mergeCell ref="D21:F21"/>
    <mergeCell ref="D15:F15"/>
    <mergeCell ref="D20:F20"/>
    <mergeCell ref="D36:F36"/>
    <mergeCell ref="D35:F35"/>
    <mergeCell ref="D33:F33"/>
    <mergeCell ref="D31:F31"/>
    <mergeCell ref="D8:F8"/>
    <mergeCell ref="D7:F7"/>
    <mergeCell ref="D11:F11"/>
    <mergeCell ref="D28:F28"/>
    <mergeCell ref="D9:F9"/>
    <mergeCell ref="D25:F25"/>
    <mergeCell ref="D26:F26"/>
    <mergeCell ref="D27:F27"/>
    <mergeCell ref="D22:F22"/>
    <mergeCell ref="D10:F10"/>
    <mergeCell ref="H1:J1"/>
    <mergeCell ref="D17:F17"/>
    <mergeCell ref="D18:F18"/>
    <mergeCell ref="D19:F19"/>
    <mergeCell ref="D13:F13"/>
    <mergeCell ref="D12:F12"/>
    <mergeCell ref="D14:F14"/>
    <mergeCell ref="C1:F1"/>
    <mergeCell ref="D16:F16"/>
    <mergeCell ref="C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2009-02-27T07:49:12Z</cp:lastPrinted>
  <dcterms:created xsi:type="dcterms:W3CDTF">1997-02-26T13:46:56Z</dcterms:created>
  <dcterms:modified xsi:type="dcterms:W3CDTF">2009-03-18T11:36:01Z</dcterms:modified>
  <cp:category/>
  <cp:version/>
  <cp:contentType/>
  <cp:contentStatus/>
</cp:coreProperties>
</file>