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6" activeTab="2"/>
  </bookViews>
  <sheets>
    <sheet name="Arkusz3 (2)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<sst xmlns="http://schemas.openxmlformats.org/spreadsheetml/2006/main" count="187" uniqueCount="96">
  <si>
    <t>Dział</t>
  </si>
  <si>
    <t>Rozdz.</t>
  </si>
  <si>
    <t>§</t>
  </si>
  <si>
    <t>Wyszczególnienie</t>
  </si>
  <si>
    <t>Plan na</t>
  </si>
  <si>
    <t>%</t>
  </si>
  <si>
    <t>(kol. 6:5)</t>
  </si>
  <si>
    <t>Dotacje celowe otrzymane z budżetu państwa na zadania bieżące  z zakresu administracji rządowej  oraz inne zadania zlecone ustawami  realizowane przez powiat</t>
  </si>
  <si>
    <t>GOSPODARKA MIESZKANIOWA</t>
  </si>
  <si>
    <t xml:space="preserve">Gospodarka gruntami i nieruchomościami </t>
  </si>
  <si>
    <t>DZIAŁALNOŚĆ USŁUGOWA</t>
  </si>
  <si>
    <t>Nadzór budowlany</t>
  </si>
  <si>
    <t xml:space="preserve">OCHRONA  ZDROWIA </t>
  </si>
  <si>
    <t>Składki na ubezpieczenia  zdrowotne oraz świadczenia  dla osób nie objętych  obowiązkiem ubezpieczenia  zdrowotnego</t>
  </si>
  <si>
    <t>OGÓŁEM DOCHODY</t>
  </si>
  <si>
    <t>1</t>
  </si>
  <si>
    <t>2</t>
  </si>
  <si>
    <t>3</t>
  </si>
  <si>
    <t>4</t>
  </si>
  <si>
    <t>5</t>
  </si>
  <si>
    <t>6</t>
  </si>
  <si>
    <t>700</t>
  </si>
  <si>
    <t>70005</t>
  </si>
  <si>
    <t>710</t>
  </si>
  <si>
    <t>71015</t>
  </si>
  <si>
    <t>851</t>
  </si>
  <si>
    <t>85156</t>
  </si>
  <si>
    <t>7</t>
  </si>
  <si>
    <t>2110</t>
  </si>
  <si>
    <t>-  wydatki bieżące</t>
  </si>
  <si>
    <t>Gospodarka gruntami i nieruchomościami</t>
  </si>
  <si>
    <t xml:space="preserve">   w tym: wynagrodzenia i pochodne</t>
  </si>
  <si>
    <t>DZIAŁALNOŚĆ  USŁUGOWA</t>
  </si>
  <si>
    <t xml:space="preserve">Nadzór budowlany </t>
  </si>
  <si>
    <t>OCHRONA ZDROWIA</t>
  </si>
  <si>
    <t>WYDATKI OGÓŁEM</t>
  </si>
  <si>
    <t>z tego:-  wydatki bieżące</t>
  </si>
  <si>
    <t xml:space="preserve">              w tym :-wynagrodzenia i pochodne od wynagrodzeń</t>
  </si>
  <si>
    <t>z tego:</t>
  </si>
  <si>
    <t>Dochody powiatu</t>
  </si>
  <si>
    <t>Odsetki od nieterminowych wpłat z tytułu podatków i opłat</t>
  </si>
  <si>
    <t>GOSPODARKA  MIESZKANIOWA</t>
  </si>
  <si>
    <t>Wpływy z opłat za zarząd , użytkowanie i użytkowanie wieczyste  nieruchomości</t>
  </si>
  <si>
    <t>Wpływy z tytułu przekształcenia  prawa użytkowania wieczystego przysługującego osobom fizycznym w prawo własności</t>
  </si>
  <si>
    <t>Wpłaty z tytułu odpłatnego nabycia prawa własności  oraz prawa użytkowania wieczystego nieruchomości</t>
  </si>
  <si>
    <t>OGÓŁEM</t>
  </si>
  <si>
    <t>O910</t>
  </si>
  <si>
    <t>O470</t>
  </si>
  <si>
    <t>O750</t>
  </si>
  <si>
    <t>O760</t>
  </si>
  <si>
    <t>O770</t>
  </si>
  <si>
    <r>
      <t xml:space="preserve">I. DOCHODY Z TYTUŁU PRZYZNANYCH Z BUDŻETU PAŃSTWA DOTACJI     (w złotych)                                                                                         </t>
    </r>
    <r>
      <rPr>
        <sz val="10"/>
        <rFont val="Arial"/>
        <family val="0"/>
      </rPr>
      <t xml:space="preserve"> </t>
    </r>
  </si>
  <si>
    <t>O920</t>
  </si>
  <si>
    <t xml:space="preserve">Pozostałe odsetki </t>
  </si>
  <si>
    <r>
      <t xml:space="preserve">III. 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</si>
  <si>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Dochody z najmu  i dzierżawy składników majątkowych  Skarbu Państwa, j.s.t lub innych jednostek  zaliczanych do sektora finansów publicznych  oraz innych umów o podobnym charakterze</t>
  </si>
  <si>
    <t>Dochody budż. państwa</t>
  </si>
  <si>
    <t>(w złotych)</t>
  </si>
  <si>
    <t xml:space="preserve">II.WYDATKI </t>
  </si>
  <si>
    <t>Wykonanie na</t>
  </si>
  <si>
    <t>O970</t>
  </si>
  <si>
    <t>Wpływy z różnych dochodów</t>
  </si>
  <si>
    <t>BEZPIECZEŃSTWO PUBLICZNE I OCHRONA P.POŻ</t>
  </si>
  <si>
    <t xml:space="preserve">Obrona cywilna </t>
  </si>
  <si>
    <t>Tabela Nr 4</t>
  </si>
  <si>
    <t>w tym: dochody majątkowe</t>
  </si>
  <si>
    <t>O570</t>
  </si>
  <si>
    <t>Grzywny,mandaty i inne kary pieniężne od osób fizycznych</t>
  </si>
  <si>
    <t>Tabela Nr 5</t>
  </si>
  <si>
    <r>
      <t xml:space="preserve">DOCHODY ZWIĄZANE Z REALIZACJĄ ZADAŃ ADMINISTRACJI RZĄDOWEJ  </t>
    </r>
    <r>
      <rPr>
        <sz val="10"/>
        <rFont val="Arial"/>
        <family val="2"/>
      </rPr>
      <t>(w złot</t>
    </r>
    <r>
      <rPr>
        <sz val="10"/>
        <rFont val="Arial"/>
        <family val="0"/>
      </rPr>
      <t>ych)</t>
    </r>
  </si>
  <si>
    <t>(kol.5:4)</t>
  </si>
  <si>
    <t>O10</t>
  </si>
  <si>
    <t>ROLNICTWO i ŁOWIECTWO</t>
  </si>
  <si>
    <t>O1095</t>
  </si>
  <si>
    <t>Pozostała działalność</t>
  </si>
  <si>
    <t>Dotacje celowe  otrzymane z budżetu państwa na zadania bieżące z zakresu administracji rządowej oraz inne zadania zlecone ustawami realizowane przez powiat</t>
  </si>
  <si>
    <t>ROLNICTWO I ŁOWIECTWO</t>
  </si>
  <si>
    <t>Plan na 2015 r.</t>
  </si>
  <si>
    <t>Wykonanie na 30.06.2015 r.</t>
  </si>
  <si>
    <t>WYKONANIE PLANU FINANSOWEGO ZADAŃ Z ZAKRESU ADMINISTRACJI RZĄDOWEJ W   I  PÓŁROCZU 2016 ROKU</t>
  </si>
  <si>
    <t>2016 rok</t>
  </si>
  <si>
    <t>30.06.2016</t>
  </si>
  <si>
    <t>ADMINISTRACJA PUBLICZNA</t>
  </si>
  <si>
    <t>Kwalifikacja wojskowa</t>
  </si>
  <si>
    <t>OBRONA NARODOWA</t>
  </si>
  <si>
    <t>Pozostałe wydatki obronne</t>
  </si>
  <si>
    <t>WYMIAR SPRAWIEDLIWOŚCI</t>
  </si>
  <si>
    <t>Nieodpłatna pomoc prawna</t>
  </si>
  <si>
    <t>POMOC SPOŁECZNA</t>
  </si>
  <si>
    <t>Rodziny zastępcze</t>
  </si>
  <si>
    <t>Zadania z zakresu geodezji i kartografii</t>
  </si>
  <si>
    <t>Zadania z zakresu deodezji i kartografii</t>
  </si>
  <si>
    <t>POMOC  SPOŁECZNA</t>
  </si>
  <si>
    <t>Dotacje celowe otrzymane z budżetu państwa na zadania bieżące  z zakresu administracji rządowej  zlecone powitom,zwięzane z realizacją dodatku wychowawczego oraz dodatku do zryczałtowanej kwoty stanowiącej pomoc państwa  w wychowaniu dzieci</t>
  </si>
  <si>
    <t>Plan na 2016 r.</t>
  </si>
  <si>
    <t>Wykonanie na 30.06.2016.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</si>
</sst>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"/>
    <numFmt numFmtId="167" formatCode="_-* #,##0.000\ _z_ł_-;\-* #,##0.000\ _z_ł_-;_-* &quot;-&quot;??\ _z_ł_-;_-@_-"/>
    <numFmt numFmtId="168" formatCode="0.00000"/>
    <numFmt numFmtId="169" formatCode="0.0000"/>
    <numFmt numFmtId="170" formatCode="0.000"/>
    <numFmt numFmtId="171" formatCode="#,##0_ ;\-#,##0\ "/>
  </numFmts>
  <fonts count="46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165" fontId="1" fillId="0" borderId="13" xfId="42" applyNumberFormat="1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165" fontId="2" fillId="0" borderId="13" xfId="42" applyNumberFormat="1" applyFont="1" applyBorder="1" applyAlignment="1">
      <alignment horizontal="center" vertical="top" wrapText="1"/>
    </xf>
    <xf numFmtId="165" fontId="1" fillId="0" borderId="13" xfId="42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165" fontId="2" fillId="0" borderId="13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165" fontId="0" fillId="0" borderId="0" xfId="0" applyNumberFormat="1" applyAlignment="1">
      <alignment/>
    </xf>
    <xf numFmtId="165" fontId="1" fillId="0" borderId="0" xfId="42" applyNumberFormat="1" applyFont="1" applyFill="1" applyBorder="1" applyAlignment="1">
      <alignment horizontal="center" wrapText="1"/>
    </xf>
    <xf numFmtId="165" fontId="10" fillId="0" borderId="13" xfId="0" applyNumberFormat="1" applyFont="1" applyBorder="1" applyAlignment="1">
      <alignment horizontal="center" vertical="top" wrapText="1"/>
    </xf>
    <xf numFmtId="165" fontId="4" fillId="0" borderId="13" xfId="42" applyNumberFormat="1" applyFont="1" applyBorder="1" applyAlignment="1">
      <alignment horizontal="center" vertical="top" wrapText="1"/>
    </xf>
    <xf numFmtId="165" fontId="10" fillId="0" borderId="13" xfId="42" applyNumberFormat="1" applyFont="1" applyBorder="1" applyAlignment="1">
      <alignment horizontal="center" vertical="top" wrapText="1"/>
    </xf>
    <xf numFmtId="165" fontId="10" fillId="0" borderId="14" xfId="42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165" fontId="1" fillId="0" borderId="11" xfId="42" applyNumberFormat="1" applyFont="1" applyBorder="1" applyAlignment="1">
      <alignment horizontal="center" wrapText="1"/>
    </xf>
    <xf numFmtId="165" fontId="2" fillId="0" borderId="11" xfId="42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" fillId="0" borderId="15" xfId="0" applyFont="1" applyBorder="1" applyAlignment="1">
      <alignment horizontal="left" vertical="top" wrapText="1"/>
    </xf>
    <xf numFmtId="165" fontId="4" fillId="0" borderId="13" xfId="42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165" fontId="2" fillId="0" borderId="13" xfId="0" applyNumberFormat="1" applyFont="1" applyBorder="1" applyAlignment="1">
      <alignment horizontal="right" vertical="top" wrapText="1"/>
    </xf>
    <xf numFmtId="2" fontId="2" fillId="0" borderId="13" xfId="0" applyNumberFormat="1" applyFont="1" applyBorder="1" applyAlignment="1">
      <alignment horizontal="right" vertical="top" wrapText="1"/>
    </xf>
    <xf numFmtId="165" fontId="1" fillId="0" borderId="13" xfId="0" applyNumberFormat="1" applyFont="1" applyBorder="1" applyAlignment="1">
      <alignment horizontal="right" vertical="top" wrapText="1"/>
    </xf>
    <xf numFmtId="165" fontId="1" fillId="0" borderId="13" xfId="42" applyNumberFormat="1" applyFont="1" applyBorder="1" applyAlignment="1">
      <alignment horizontal="right" wrapText="1"/>
    </xf>
    <xf numFmtId="2" fontId="2" fillId="0" borderId="13" xfId="0" applyNumberFormat="1" applyFont="1" applyBorder="1" applyAlignment="1">
      <alignment horizontal="right" wrapText="1"/>
    </xf>
    <xf numFmtId="165" fontId="2" fillId="0" borderId="15" xfId="42" applyNumberFormat="1" applyFont="1" applyBorder="1" applyAlignment="1">
      <alignment horizontal="right" wrapText="1"/>
    </xf>
    <xf numFmtId="165" fontId="1" fillId="0" borderId="10" xfId="42" applyNumberFormat="1" applyFont="1" applyBorder="1" applyAlignment="1">
      <alignment horizontal="right" wrapText="1"/>
    </xf>
    <xf numFmtId="165" fontId="1" fillId="0" borderId="15" xfId="42" applyNumberFormat="1" applyFont="1" applyBorder="1" applyAlignment="1">
      <alignment horizontal="right" wrapText="1"/>
    </xf>
    <xf numFmtId="165" fontId="1" fillId="0" borderId="14" xfId="42" applyNumberFormat="1" applyFont="1" applyBorder="1" applyAlignment="1">
      <alignment horizontal="right" wrapText="1"/>
    </xf>
    <xf numFmtId="2" fontId="2" fillId="0" borderId="14" xfId="0" applyNumberFormat="1" applyFont="1" applyBorder="1" applyAlignment="1">
      <alignment horizontal="right" wrapText="1"/>
    </xf>
    <xf numFmtId="165" fontId="2" fillId="0" borderId="14" xfId="42" applyNumberFormat="1" applyFont="1" applyBorder="1" applyAlignment="1">
      <alignment horizontal="right" wrapText="1"/>
    </xf>
    <xf numFmtId="165" fontId="1" fillId="0" borderId="12" xfId="42" applyNumberFormat="1" applyFont="1" applyBorder="1" applyAlignment="1">
      <alignment horizontal="right" wrapText="1"/>
    </xf>
    <xf numFmtId="165" fontId="4" fillId="0" borderId="14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right" vertical="top" wrapText="1"/>
    </xf>
    <xf numFmtId="2" fontId="6" fillId="0" borderId="13" xfId="0" applyNumberFormat="1" applyFont="1" applyBorder="1" applyAlignment="1">
      <alignment horizontal="right" vertical="top" wrapText="1"/>
    </xf>
    <xf numFmtId="165" fontId="5" fillId="0" borderId="13" xfId="42" applyNumberFormat="1" applyFont="1" applyBorder="1" applyAlignment="1">
      <alignment horizontal="right" vertical="top" wrapText="1"/>
    </xf>
    <xf numFmtId="165" fontId="6" fillId="0" borderId="13" xfId="42" applyNumberFormat="1" applyFont="1" applyBorder="1" applyAlignment="1">
      <alignment horizontal="right" vertical="top" wrapText="1"/>
    </xf>
    <xf numFmtId="165" fontId="6" fillId="0" borderId="13" xfId="42" applyNumberFormat="1" applyFont="1" applyBorder="1" applyAlignment="1">
      <alignment horizontal="right" vertical="top" wrapText="1"/>
    </xf>
    <xf numFmtId="165" fontId="5" fillId="0" borderId="15" xfId="42" applyNumberFormat="1" applyFont="1" applyBorder="1" applyAlignment="1">
      <alignment horizontal="right" vertical="top" wrapText="1"/>
    </xf>
    <xf numFmtId="2" fontId="6" fillId="0" borderId="15" xfId="0" applyNumberFormat="1" applyFont="1" applyBorder="1" applyAlignment="1">
      <alignment horizontal="right" vertical="top" wrapText="1"/>
    </xf>
    <xf numFmtId="165" fontId="5" fillId="0" borderId="10" xfId="42" applyNumberFormat="1" applyFont="1" applyBorder="1" applyAlignment="1">
      <alignment horizontal="right" wrapText="1"/>
    </xf>
    <xf numFmtId="171" fontId="5" fillId="0" borderId="13" xfId="42" applyNumberFormat="1" applyFont="1" applyBorder="1" applyAlignment="1">
      <alignment horizontal="right" vertical="top" wrapText="1"/>
    </xf>
    <xf numFmtId="171" fontId="5" fillId="0" borderId="15" xfId="42" applyNumberFormat="1" applyFont="1" applyBorder="1" applyAlignment="1">
      <alignment horizontal="right" vertical="top" wrapText="1"/>
    </xf>
    <xf numFmtId="171" fontId="1" fillId="0" borderId="15" xfId="42" applyNumberFormat="1" applyFont="1" applyBorder="1" applyAlignment="1">
      <alignment horizontal="right" wrapText="1"/>
    </xf>
    <xf numFmtId="171" fontId="1" fillId="0" borderId="12" xfId="42" applyNumberFormat="1" applyFont="1" applyBorder="1" applyAlignment="1">
      <alignment horizontal="right" wrapText="1"/>
    </xf>
    <xf numFmtId="171" fontId="6" fillId="0" borderId="13" xfId="42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165" fontId="2" fillId="0" borderId="14" xfId="42" applyNumberFormat="1" applyFont="1" applyBorder="1" applyAlignment="1">
      <alignment horizontal="right" wrapText="1"/>
    </xf>
    <xf numFmtId="0" fontId="2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165" fontId="2" fillId="0" borderId="12" xfId="42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right" vertical="top" wrapText="1"/>
    </xf>
    <xf numFmtId="164" fontId="1" fillId="0" borderId="13" xfId="42" applyNumberFormat="1" applyFont="1" applyBorder="1" applyAlignment="1">
      <alignment horizontal="right" wrapText="1"/>
    </xf>
    <xf numFmtId="2" fontId="6" fillId="0" borderId="14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2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2">
      <selection activeCell="I17" sqref="I17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6.00390625" style="0" customWidth="1"/>
    <col min="4" max="4" width="53.7109375" style="0" customWidth="1"/>
    <col min="5" max="5" width="11.57421875" style="0" customWidth="1"/>
    <col min="6" max="6" width="12.00390625" style="0" customWidth="1"/>
    <col min="7" max="7" width="14.140625" style="0" customWidth="1"/>
    <col min="8" max="8" width="11.8515625" style="0" customWidth="1"/>
  </cols>
  <sheetData>
    <row r="1" ht="12.75" hidden="1"/>
    <row r="2" ht="11.25" customHeight="1">
      <c r="G2" s="57" t="s">
        <v>68</v>
      </c>
    </row>
    <row r="3" spans="1:8" ht="15.75" customHeight="1">
      <c r="A3" s="105" t="s">
        <v>69</v>
      </c>
      <c r="B3" s="106"/>
      <c r="C3" s="106"/>
      <c r="D3" s="106"/>
      <c r="E3" s="106"/>
      <c r="F3" s="106"/>
      <c r="G3" s="106"/>
      <c r="H3" s="106"/>
    </row>
    <row r="4" ht="6.75" customHeight="1"/>
    <row r="5" ht="4.5" customHeight="1" thickBot="1"/>
    <row r="6" spans="1:8" ht="4.5" customHeight="1">
      <c r="A6" s="1"/>
      <c r="B6" s="3"/>
      <c r="C6" s="3"/>
      <c r="D6" s="3"/>
      <c r="E6" s="3"/>
      <c r="F6" s="13"/>
      <c r="G6" s="113" t="s">
        <v>38</v>
      </c>
      <c r="H6" s="114"/>
    </row>
    <row r="7" spans="1:8" ht="9" customHeight="1" thickBot="1">
      <c r="A7" s="32"/>
      <c r="B7" s="31"/>
      <c r="C7" s="31"/>
      <c r="D7" s="31"/>
      <c r="E7" s="109" t="s">
        <v>77</v>
      </c>
      <c r="F7" s="118" t="s">
        <v>78</v>
      </c>
      <c r="G7" s="115"/>
      <c r="H7" s="116"/>
    </row>
    <row r="8" spans="1:8" ht="15" customHeight="1">
      <c r="A8" s="32" t="s">
        <v>0</v>
      </c>
      <c r="B8" s="31" t="s">
        <v>1</v>
      </c>
      <c r="C8" s="107" t="s">
        <v>2</v>
      </c>
      <c r="D8" s="107" t="s">
        <v>3</v>
      </c>
      <c r="E8" s="109"/>
      <c r="F8" s="118"/>
      <c r="G8" s="111" t="s">
        <v>56</v>
      </c>
      <c r="H8" s="117" t="s">
        <v>39</v>
      </c>
    </row>
    <row r="9" spans="1:8" ht="15" customHeight="1" thickBot="1">
      <c r="A9" s="33"/>
      <c r="B9" s="34"/>
      <c r="C9" s="108"/>
      <c r="D9" s="108"/>
      <c r="E9" s="110"/>
      <c r="F9" s="119"/>
      <c r="G9" s="112"/>
      <c r="H9" s="108"/>
    </row>
    <row r="10" spans="1:8" ht="11.25" customHeight="1" thickBot="1">
      <c r="A10" s="37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7">
        <v>7</v>
      </c>
      <c r="H10" s="38">
        <v>8</v>
      </c>
    </row>
    <row r="11" spans="1:8" ht="18.75" customHeight="1" thickBot="1">
      <c r="A11" s="35">
        <v>700</v>
      </c>
      <c r="B11" s="8"/>
      <c r="C11" s="8"/>
      <c r="D11" s="8" t="s">
        <v>41</v>
      </c>
      <c r="E11" s="48">
        <f>E12</f>
        <v>0</v>
      </c>
      <c r="F11" s="48">
        <f>F12</f>
        <v>0</v>
      </c>
      <c r="G11" s="48">
        <f>G12</f>
        <v>0</v>
      </c>
      <c r="H11" s="48">
        <f>H12</f>
        <v>0</v>
      </c>
    </row>
    <row r="12" spans="1:8" ht="17.25" customHeight="1" thickBot="1">
      <c r="A12" s="9"/>
      <c r="B12" s="10">
        <v>70005</v>
      </c>
      <c r="C12" s="10"/>
      <c r="D12" s="10" t="s">
        <v>30</v>
      </c>
      <c r="E12" s="49">
        <f>E13+E15+E16+E17+E19+E14+E20</f>
        <v>0</v>
      </c>
      <c r="F12" s="49">
        <f>F21</f>
        <v>0</v>
      </c>
      <c r="G12" s="49">
        <f>G21</f>
        <v>0</v>
      </c>
      <c r="H12" s="49">
        <f>H21</f>
        <v>0</v>
      </c>
    </row>
    <row r="13" spans="1:8" ht="27.75" thickBot="1">
      <c r="A13" s="9"/>
      <c r="B13" s="10"/>
      <c r="C13" s="10" t="s">
        <v>47</v>
      </c>
      <c r="D13" s="10" t="s">
        <v>42</v>
      </c>
      <c r="E13" s="59"/>
      <c r="F13" s="16"/>
      <c r="G13" s="55"/>
      <c r="H13" s="16"/>
    </row>
    <row r="14" spans="1:8" ht="14.25" thickBot="1">
      <c r="A14" s="9"/>
      <c r="B14" s="10"/>
      <c r="C14" s="10" t="s">
        <v>66</v>
      </c>
      <c r="D14" s="10" t="s">
        <v>67</v>
      </c>
      <c r="E14" s="16"/>
      <c r="F14" s="16"/>
      <c r="G14" s="55"/>
      <c r="H14" s="16"/>
    </row>
    <row r="15" spans="1:8" ht="59.25" customHeight="1" thickBot="1">
      <c r="A15" s="9"/>
      <c r="B15" s="10"/>
      <c r="C15" s="10" t="s">
        <v>48</v>
      </c>
      <c r="D15" s="36" t="s">
        <v>55</v>
      </c>
      <c r="E15" s="16"/>
      <c r="F15" s="16"/>
      <c r="G15" s="55"/>
      <c r="H15" s="16"/>
    </row>
    <row r="16" spans="1:8" ht="48.75" customHeight="1" thickBot="1">
      <c r="A16" s="9"/>
      <c r="B16" s="10"/>
      <c r="C16" s="10" t="s">
        <v>49</v>
      </c>
      <c r="D16" s="10" t="s">
        <v>43</v>
      </c>
      <c r="E16" s="16"/>
      <c r="F16" s="16"/>
      <c r="G16" s="55"/>
      <c r="H16" s="16"/>
    </row>
    <row r="17" spans="1:8" ht="33" customHeight="1" thickBot="1">
      <c r="A17" s="9"/>
      <c r="B17" s="10"/>
      <c r="C17" s="10" t="s">
        <v>50</v>
      </c>
      <c r="D17" s="10" t="s">
        <v>44</v>
      </c>
      <c r="E17" s="16"/>
      <c r="F17" s="16"/>
      <c r="G17" s="55"/>
      <c r="H17" s="16"/>
    </row>
    <row r="18" spans="1:8" ht="21" customHeight="1" thickBot="1">
      <c r="A18" s="9"/>
      <c r="B18" s="10"/>
      <c r="C18" s="10" t="s">
        <v>46</v>
      </c>
      <c r="D18" s="10" t="s">
        <v>40</v>
      </c>
      <c r="E18" s="16"/>
      <c r="F18" s="16"/>
      <c r="G18" s="55"/>
      <c r="H18" s="16"/>
    </row>
    <row r="19" spans="1:8" ht="21" customHeight="1" thickBot="1">
      <c r="A19" s="9"/>
      <c r="B19" s="10"/>
      <c r="C19" s="10" t="s">
        <v>52</v>
      </c>
      <c r="D19" s="10" t="s">
        <v>53</v>
      </c>
      <c r="E19" s="16"/>
      <c r="F19" s="16"/>
      <c r="G19" s="55"/>
      <c r="H19" s="16"/>
    </row>
    <row r="20" spans="1:8" ht="21" customHeight="1" thickBot="1">
      <c r="A20" s="9"/>
      <c r="B20" s="10"/>
      <c r="C20" s="10" t="s">
        <v>60</v>
      </c>
      <c r="D20" s="10" t="s">
        <v>61</v>
      </c>
      <c r="E20" s="16"/>
      <c r="F20" s="16"/>
      <c r="G20" s="55"/>
      <c r="H20" s="16"/>
    </row>
    <row r="21" spans="1:8" ht="14.25" thickBot="1">
      <c r="A21" s="9"/>
      <c r="B21" s="10"/>
      <c r="C21" s="10"/>
      <c r="D21" s="8" t="s">
        <v>45</v>
      </c>
      <c r="E21" s="50">
        <f>SUM(E13:E20)</f>
        <v>0</v>
      </c>
      <c r="F21" s="51">
        <f>SUM(F13:F20)</f>
        <v>0</v>
      </c>
      <c r="G21" s="56">
        <f>SUM(G13:G20)</f>
        <v>0</v>
      </c>
      <c r="H21" s="40">
        <f>SUM(H13:H20)</f>
        <v>0</v>
      </c>
    </row>
    <row r="22" spans="6:7" ht="13.5">
      <c r="F22" s="47"/>
      <c r="G22" s="46"/>
    </row>
    <row r="23" ht="12.75">
      <c r="F23" s="46"/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7:F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25">
      <selection activeCell="H37" sqref="H37"/>
    </sheetView>
  </sheetViews>
  <sheetFormatPr defaultColWidth="9.140625" defaultRowHeight="12.75"/>
  <cols>
    <col min="1" max="1" width="6.8515625" style="0" customWidth="1"/>
    <col min="2" max="2" width="8.140625" style="0" customWidth="1"/>
    <col min="3" max="3" width="5.28125" style="0" customWidth="1"/>
    <col min="4" max="4" width="73.57421875" style="0" customWidth="1"/>
    <col min="5" max="5" width="13.7109375" style="0" customWidth="1"/>
    <col min="6" max="6" width="13.00390625" style="0" customWidth="1"/>
    <col min="7" max="7" width="12.140625" style="0" customWidth="1"/>
  </cols>
  <sheetData>
    <row r="1" spans="6:7" ht="12.75">
      <c r="F1" s="122" t="s">
        <v>64</v>
      </c>
      <c r="G1" s="123"/>
    </row>
    <row r="2" spans="2:7" ht="12.75">
      <c r="B2" s="125" t="s">
        <v>79</v>
      </c>
      <c r="C2" s="125"/>
      <c r="D2" s="125"/>
      <c r="E2" s="125"/>
      <c r="F2" s="125"/>
      <c r="G2" s="125"/>
    </row>
    <row r="3" spans="1:7" ht="13.5" thickBot="1">
      <c r="A3" s="120" t="s">
        <v>51</v>
      </c>
      <c r="B3" s="121"/>
      <c r="C3" s="121"/>
      <c r="D3" s="121"/>
      <c r="F3" s="124"/>
      <c r="G3" s="124"/>
    </row>
    <row r="4" spans="1:7" ht="16.5" customHeight="1">
      <c r="A4" s="126" t="s">
        <v>0</v>
      </c>
      <c r="B4" s="128" t="s">
        <v>1</v>
      </c>
      <c r="C4" s="128" t="s">
        <v>2</v>
      </c>
      <c r="D4" s="128" t="s">
        <v>3</v>
      </c>
      <c r="E4" s="1" t="s">
        <v>4</v>
      </c>
      <c r="F4" s="3" t="s">
        <v>59</v>
      </c>
      <c r="G4" s="3" t="s">
        <v>5</v>
      </c>
    </row>
    <row r="5" spans="1:7" ht="18" customHeight="1" thickBot="1">
      <c r="A5" s="127"/>
      <c r="B5" s="129"/>
      <c r="C5" s="129"/>
      <c r="D5" s="129"/>
      <c r="E5" s="6" t="s">
        <v>80</v>
      </c>
      <c r="F5" s="5" t="s">
        <v>81</v>
      </c>
      <c r="G5" s="5" t="s">
        <v>6</v>
      </c>
    </row>
    <row r="6" spans="1:7" ht="14.25" thickBot="1">
      <c r="A6" s="6" t="s">
        <v>15</v>
      </c>
      <c r="B6" s="5" t="s">
        <v>16</v>
      </c>
      <c r="C6" s="5" t="s">
        <v>17</v>
      </c>
      <c r="D6" s="5" t="s">
        <v>18</v>
      </c>
      <c r="E6" s="5">
        <v>5</v>
      </c>
      <c r="F6" s="5" t="s">
        <v>20</v>
      </c>
      <c r="G6" s="5" t="s">
        <v>27</v>
      </c>
    </row>
    <row r="7" spans="1:7" ht="14.25" thickBot="1">
      <c r="A7" s="62" t="s">
        <v>71</v>
      </c>
      <c r="B7" s="63"/>
      <c r="C7" s="63"/>
      <c r="D7" s="64" t="s">
        <v>72</v>
      </c>
      <c r="E7" s="66">
        <f>E8</f>
        <v>22132</v>
      </c>
      <c r="F7" s="66">
        <f>F8</f>
        <v>11064</v>
      </c>
      <c r="G7" s="67">
        <f>(F7/E7)*100</f>
        <v>49.99096331104283</v>
      </c>
    </row>
    <row r="8" spans="1:7" ht="14.25" thickBot="1">
      <c r="A8" s="6"/>
      <c r="B8" s="5" t="s">
        <v>73</v>
      </c>
      <c r="C8" s="5"/>
      <c r="D8" s="39" t="s">
        <v>74</v>
      </c>
      <c r="E8" s="68">
        <f>E9</f>
        <v>22132</v>
      </c>
      <c r="F8" s="68">
        <f>F9</f>
        <v>11064</v>
      </c>
      <c r="G8" s="67">
        <f aca="true" t="shared" si="0" ref="G8:G39">(F8/E8)*100</f>
        <v>49.99096331104283</v>
      </c>
    </row>
    <row r="9" spans="1:7" ht="30.75" customHeight="1" thickBot="1">
      <c r="A9" s="6"/>
      <c r="B9" s="5"/>
      <c r="C9" s="11" t="s">
        <v>28</v>
      </c>
      <c r="D9" s="11" t="s">
        <v>7</v>
      </c>
      <c r="E9" s="69">
        <v>22132</v>
      </c>
      <c r="F9" s="69">
        <v>11064</v>
      </c>
      <c r="G9" s="70">
        <f t="shared" si="0"/>
        <v>49.99096331104283</v>
      </c>
    </row>
    <row r="10" spans="1:7" ht="14.25" thickBot="1">
      <c r="A10" s="14" t="s">
        <v>21</v>
      </c>
      <c r="B10" s="15"/>
      <c r="C10" s="15"/>
      <c r="D10" s="15" t="s">
        <v>8</v>
      </c>
      <c r="E10" s="71">
        <f>E11</f>
        <v>185387</v>
      </c>
      <c r="F10" s="71">
        <f>F11</f>
        <v>80531</v>
      </c>
      <c r="G10" s="67">
        <f t="shared" si="0"/>
        <v>43.439399742160994</v>
      </c>
    </row>
    <row r="11" spans="1:7" ht="14.25" thickBot="1">
      <c r="A11" s="9"/>
      <c r="B11" s="10" t="s">
        <v>22</v>
      </c>
      <c r="C11" s="10"/>
      <c r="D11" s="10" t="s">
        <v>9</v>
      </c>
      <c r="E11" s="69">
        <f>E12</f>
        <v>185387</v>
      </c>
      <c r="F11" s="69">
        <f>F12</f>
        <v>80531</v>
      </c>
      <c r="G11" s="67">
        <f t="shared" si="0"/>
        <v>43.439399742160994</v>
      </c>
    </row>
    <row r="12" spans="1:7" ht="30.75" customHeight="1" thickBot="1">
      <c r="A12" s="13"/>
      <c r="B12" s="13"/>
      <c r="C12" s="13" t="s">
        <v>28</v>
      </c>
      <c r="D12" s="11" t="s">
        <v>7</v>
      </c>
      <c r="E12" s="72">
        <v>185387</v>
      </c>
      <c r="F12" s="72">
        <v>80531</v>
      </c>
      <c r="G12" s="70">
        <f t="shared" si="0"/>
        <v>43.439399742160994</v>
      </c>
    </row>
    <row r="13" spans="1:7" ht="14.25" thickBot="1">
      <c r="A13" s="14" t="s">
        <v>23</v>
      </c>
      <c r="B13" s="15"/>
      <c r="C13" s="15"/>
      <c r="D13" s="15" t="s">
        <v>10</v>
      </c>
      <c r="E13" s="71">
        <f>E14+E16</f>
        <v>665334</v>
      </c>
      <c r="F13" s="71">
        <f>F14+F16</f>
        <v>301932</v>
      </c>
      <c r="G13" s="67">
        <f t="shared" si="0"/>
        <v>45.38051565078592</v>
      </c>
    </row>
    <row r="14" spans="1:7" ht="14.25" thickBot="1">
      <c r="A14" s="7"/>
      <c r="B14" s="39">
        <v>71012</v>
      </c>
      <c r="C14" s="8"/>
      <c r="D14" s="10" t="s">
        <v>91</v>
      </c>
      <c r="E14" s="69">
        <f>E15</f>
        <v>212748</v>
      </c>
      <c r="F14" s="69">
        <f>F15</f>
        <v>59148</v>
      </c>
      <c r="G14" s="67">
        <f t="shared" si="0"/>
        <v>27.80190648090699</v>
      </c>
    </row>
    <row r="15" spans="1:11" ht="33" customHeight="1" thickBot="1">
      <c r="A15" s="14"/>
      <c r="B15" s="15"/>
      <c r="C15" s="12">
        <v>2110</v>
      </c>
      <c r="D15" s="11" t="s">
        <v>7</v>
      </c>
      <c r="E15" s="73">
        <v>212748</v>
      </c>
      <c r="F15" s="73">
        <v>59148</v>
      </c>
      <c r="G15" s="70">
        <f t="shared" si="0"/>
        <v>27.80190648090699</v>
      </c>
      <c r="K15" s="53"/>
    </row>
    <row r="16" spans="1:7" ht="14.25" thickBot="1">
      <c r="A16" s="11"/>
      <c r="B16" s="12" t="s">
        <v>24</v>
      </c>
      <c r="C16" s="12"/>
      <c r="D16" s="12" t="s">
        <v>11</v>
      </c>
      <c r="E16" s="73">
        <f>E17</f>
        <v>452586</v>
      </c>
      <c r="F16" s="73">
        <f>F17</f>
        <v>242784</v>
      </c>
      <c r="G16" s="67">
        <f t="shared" si="0"/>
        <v>53.643727379989656</v>
      </c>
    </row>
    <row r="17" spans="1:7" ht="33" customHeight="1" thickBot="1">
      <c r="A17" s="11"/>
      <c r="B17" s="11"/>
      <c r="C17" s="11" t="s">
        <v>28</v>
      </c>
      <c r="D17" s="11" t="s">
        <v>7</v>
      </c>
      <c r="E17" s="74">
        <v>452586</v>
      </c>
      <c r="F17" s="74">
        <v>242784</v>
      </c>
      <c r="G17" s="70">
        <f t="shared" si="0"/>
        <v>53.643727379989656</v>
      </c>
    </row>
    <row r="18" spans="1:7" ht="17.25" customHeight="1" thickBot="1">
      <c r="A18" s="95">
        <v>750</v>
      </c>
      <c r="B18" s="11"/>
      <c r="C18" s="11"/>
      <c r="D18" s="93" t="s">
        <v>82</v>
      </c>
      <c r="E18" s="94">
        <f>E19</f>
        <v>49000</v>
      </c>
      <c r="F18" s="94">
        <f>F19</f>
        <v>37865.9</v>
      </c>
      <c r="G18" s="70">
        <f t="shared" si="0"/>
        <v>77.27734693877551</v>
      </c>
    </row>
    <row r="19" spans="1:7" ht="14.25" customHeight="1" thickBot="1">
      <c r="A19" s="96"/>
      <c r="B19" s="96">
        <v>75045</v>
      </c>
      <c r="C19" s="11"/>
      <c r="D19" s="11" t="s">
        <v>83</v>
      </c>
      <c r="E19" s="74">
        <f>E20</f>
        <v>49000</v>
      </c>
      <c r="F19" s="74">
        <f>F20</f>
        <v>37865.9</v>
      </c>
      <c r="G19" s="70">
        <f t="shared" si="0"/>
        <v>77.27734693877551</v>
      </c>
    </row>
    <row r="20" spans="1:7" ht="33" customHeight="1" thickBot="1">
      <c r="A20" s="96"/>
      <c r="B20" s="96"/>
      <c r="C20" s="11" t="s">
        <v>28</v>
      </c>
      <c r="D20" s="11" t="s">
        <v>7</v>
      </c>
      <c r="E20" s="74">
        <v>49000</v>
      </c>
      <c r="F20" s="74">
        <v>37865.9</v>
      </c>
      <c r="G20" s="70">
        <f t="shared" si="0"/>
        <v>77.27734693877551</v>
      </c>
    </row>
    <row r="21" spans="1:7" ht="15.75" customHeight="1" thickBot="1">
      <c r="A21" s="95">
        <v>752</v>
      </c>
      <c r="B21" s="95"/>
      <c r="C21" s="93"/>
      <c r="D21" s="93" t="s">
        <v>84</v>
      </c>
      <c r="E21" s="94">
        <f>E22</f>
        <v>400</v>
      </c>
      <c r="F21" s="94">
        <f>F22</f>
        <v>400</v>
      </c>
      <c r="G21" s="70">
        <f t="shared" si="0"/>
        <v>100</v>
      </c>
    </row>
    <row r="22" spans="1:7" ht="14.25" customHeight="1" thickBot="1">
      <c r="A22" s="96"/>
      <c r="B22" s="96">
        <v>75212</v>
      </c>
      <c r="C22" s="11"/>
      <c r="D22" s="11" t="s">
        <v>85</v>
      </c>
      <c r="E22" s="74">
        <f>E23</f>
        <v>400</v>
      </c>
      <c r="F22" s="74">
        <f>F23</f>
        <v>400</v>
      </c>
      <c r="G22" s="70">
        <f t="shared" si="0"/>
        <v>100</v>
      </c>
    </row>
    <row r="23" spans="1:7" ht="33" customHeight="1" thickBot="1">
      <c r="A23" s="96"/>
      <c r="B23" s="96"/>
      <c r="C23" s="11" t="s">
        <v>28</v>
      </c>
      <c r="D23" s="11" t="s">
        <v>7</v>
      </c>
      <c r="E23" s="74">
        <v>400</v>
      </c>
      <c r="F23" s="74">
        <v>400</v>
      </c>
      <c r="G23" s="70">
        <f t="shared" si="0"/>
        <v>100</v>
      </c>
    </row>
    <row r="24" spans="1:7" s="45" customFormat="1" ht="18" customHeight="1" thickBot="1">
      <c r="A24" s="97">
        <v>754</v>
      </c>
      <c r="B24" s="97"/>
      <c r="C24" s="14"/>
      <c r="D24" s="52" t="s">
        <v>62</v>
      </c>
      <c r="E24" s="76">
        <f>E25+E27</f>
        <v>12157</v>
      </c>
      <c r="F24" s="76">
        <f>F25+F27</f>
        <v>12157</v>
      </c>
      <c r="G24" s="67">
        <f t="shared" si="0"/>
        <v>100</v>
      </c>
    </row>
    <row r="25" spans="1:7" ht="14.25" customHeight="1" thickBot="1">
      <c r="A25" s="11"/>
      <c r="B25" s="58">
        <v>75414</v>
      </c>
      <c r="C25" s="12"/>
      <c r="D25" s="29" t="s">
        <v>63</v>
      </c>
      <c r="E25" s="73">
        <f>E26</f>
        <v>3000</v>
      </c>
      <c r="F25" s="89">
        <f>F26</f>
        <v>3000</v>
      </c>
      <c r="G25" s="102">
        <f t="shared" si="0"/>
        <v>100</v>
      </c>
    </row>
    <row r="26" spans="1:7" ht="32.25" customHeight="1" thickBot="1">
      <c r="A26" s="13"/>
      <c r="B26" s="101"/>
      <c r="C26" s="13" t="s">
        <v>28</v>
      </c>
      <c r="D26" s="13" t="s">
        <v>7</v>
      </c>
      <c r="E26" s="77">
        <v>3000</v>
      </c>
      <c r="F26" s="90">
        <v>3000</v>
      </c>
      <c r="G26" s="75">
        <f t="shared" si="0"/>
        <v>100</v>
      </c>
    </row>
    <row r="27" spans="1:7" ht="14.25" customHeight="1" thickBot="1">
      <c r="A27" s="13"/>
      <c r="B27" s="101">
        <v>75495</v>
      </c>
      <c r="C27" s="44"/>
      <c r="D27" s="44" t="s">
        <v>74</v>
      </c>
      <c r="E27" s="77">
        <f>E28</f>
        <v>9157</v>
      </c>
      <c r="F27" s="77">
        <f>F28</f>
        <v>9157</v>
      </c>
      <c r="G27" s="67">
        <f t="shared" si="0"/>
        <v>100</v>
      </c>
    </row>
    <row r="28" spans="1:7" ht="30" customHeight="1" thickBot="1">
      <c r="A28" s="13"/>
      <c r="B28" s="44"/>
      <c r="C28" s="44">
        <v>2110</v>
      </c>
      <c r="D28" s="44" t="s">
        <v>75</v>
      </c>
      <c r="E28" s="77">
        <v>9157</v>
      </c>
      <c r="F28" s="77">
        <v>9157</v>
      </c>
      <c r="G28" s="70">
        <f t="shared" si="0"/>
        <v>100</v>
      </c>
    </row>
    <row r="29" spans="1:7" ht="15" customHeight="1" thickBot="1">
      <c r="A29" s="100">
        <v>755</v>
      </c>
      <c r="B29" s="98"/>
      <c r="C29" s="98"/>
      <c r="D29" s="98" t="s">
        <v>86</v>
      </c>
      <c r="E29" s="99">
        <f>E30</f>
        <v>185400</v>
      </c>
      <c r="F29" s="99">
        <f>F30</f>
        <v>92700</v>
      </c>
      <c r="G29" s="70">
        <f t="shared" si="0"/>
        <v>50</v>
      </c>
    </row>
    <row r="30" spans="1:7" ht="15" customHeight="1" thickBot="1">
      <c r="A30" s="13"/>
      <c r="B30" s="101">
        <v>75515</v>
      </c>
      <c r="C30" s="44"/>
      <c r="D30" s="44" t="s">
        <v>87</v>
      </c>
      <c r="E30" s="77">
        <f>E31</f>
        <v>185400</v>
      </c>
      <c r="F30" s="77">
        <f>F31</f>
        <v>92700</v>
      </c>
      <c r="G30" s="70">
        <f t="shared" si="0"/>
        <v>50</v>
      </c>
    </row>
    <row r="31" spans="1:7" ht="30" customHeight="1" thickBot="1">
      <c r="A31" s="13"/>
      <c r="B31" s="44"/>
      <c r="C31" s="44">
        <v>2110</v>
      </c>
      <c r="D31" s="44" t="s">
        <v>75</v>
      </c>
      <c r="E31" s="77">
        <v>185400</v>
      </c>
      <c r="F31" s="77">
        <v>92700</v>
      </c>
      <c r="G31" s="70">
        <f t="shared" si="0"/>
        <v>50</v>
      </c>
    </row>
    <row r="32" spans="1:7" ht="14.25" thickBot="1">
      <c r="A32" s="14" t="s">
        <v>25</v>
      </c>
      <c r="B32" s="15"/>
      <c r="C32" s="15"/>
      <c r="D32" s="15" t="s">
        <v>12</v>
      </c>
      <c r="E32" s="71">
        <f>E33</f>
        <v>3491000</v>
      </c>
      <c r="F32" s="71">
        <f>F33</f>
        <v>1194633</v>
      </c>
      <c r="G32" s="67">
        <f t="shared" si="0"/>
        <v>34.220366657118305</v>
      </c>
    </row>
    <row r="33" spans="1:7" ht="27" customHeight="1" thickBot="1">
      <c r="A33" s="11"/>
      <c r="B33" s="11" t="s">
        <v>26</v>
      </c>
      <c r="C33" s="11"/>
      <c r="D33" s="11" t="s">
        <v>13</v>
      </c>
      <c r="E33" s="74">
        <f>E34</f>
        <v>3491000</v>
      </c>
      <c r="F33" s="74">
        <f>F34</f>
        <v>1194633</v>
      </c>
      <c r="G33" s="70">
        <f t="shared" si="0"/>
        <v>34.220366657118305</v>
      </c>
    </row>
    <row r="34" spans="1:7" ht="31.5" customHeight="1" thickBot="1">
      <c r="A34" s="13"/>
      <c r="B34" s="13"/>
      <c r="C34" s="13" t="s">
        <v>28</v>
      </c>
      <c r="D34" s="13" t="s">
        <v>7</v>
      </c>
      <c r="E34" s="72">
        <v>3491000</v>
      </c>
      <c r="F34" s="72">
        <v>1194633</v>
      </c>
      <c r="G34" s="70">
        <f>(F34/E34)*100</f>
        <v>34.220366657118305</v>
      </c>
    </row>
    <row r="35" spans="1:7" ht="16.5" customHeight="1" thickBot="1">
      <c r="A35" s="100">
        <v>852</v>
      </c>
      <c r="B35" s="44"/>
      <c r="C35" s="44"/>
      <c r="D35" s="98" t="s">
        <v>92</v>
      </c>
      <c r="E35" s="99">
        <f>E36</f>
        <v>448000</v>
      </c>
      <c r="F35" s="99">
        <f>F36</f>
        <v>164125</v>
      </c>
      <c r="G35" s="70">
        <f>(F35/E35)*100</f>
        <v>36.635044642857146</v>
      </c>
    </row>
    <row r="36" spans="1:7" ht="14.25" customHeight="1" thickBot="1">
      <c r="A36" s="13"/>
      <c r="B36" s="101">
        <v>85204</v>
      </c>
      <c r="C36" s="44"/>
      <c r="D36" s="44" t="s">
        <v>89</v>
      </c>
      <c r="E36" s="77">
        <f>E37+E38</f>
        <v>448000</v>
      </c>
      <c r="F36" s="77">
        <f>F37+F38</f>
        <v>164125</v>
      </c>
      <c r="G36" s="67">
        <f t="shared" si="0"/>
        <v>36.635044642857146</v>
      </c>
    </row>
    <row r="37" spans="1:7" ht="30.75" customHeight="1" thickBot="1">
      <c r="A37" s="13"/>
      <c r="B37" s="44"/>
      <c r="C37" s="44">
        <v>2110</v>
      </c>
      <c r="D37" s="44" t="s">
        <v>7</v>
      </c>
      <c r="E37" s="77">
        <v>0</v>
      </c>
      <c r="F37" s="77">
        <v>0</v>
      </c>
      <c r="G37" s="103">
        <v>0</v>
      </c>
    </row>
    <row r="38" spans="1:7" ht="42.75" customHeight="1" thickBot="1">
      <c r="A38" s="13"/>
      <c r="B38" s="44"/>
      <c r="C38" s="44">
        <v>2160</v>
      </c>
      <c r="D38" s="44" t="s">
        <v>93</v>
      </c>
      <c r="E38" s="77">
        <v>448000</v>
      </c>
      <c r="F38" s="77">
        <v>164125</v>
      </c>
      <c r="G38" s="70">
        <f t="shared" si="0"/>
        <v>36.635044642857146</v>
      </c>
    </row>
    <row r="39" spans="1:7" ht="14.25" thickBot="1">
      <c r="A39" s="11"/>
      <c r="B39" s="12"/>
      <c r="C39" s="12"/>
      <c r="D39" s="15" t="s">
        <v>14</v>
      </c>
      <c r="E39" s="71">
        <f>E7+E10+E13+E18+E21+E24+E29+E32+E35</f>
        <v>5058810</v>
      </c>
      <c r="F39" s="71">
        <f>F7+F10+F13+F18+F21+F24+F29+F32+F35</f>
        <v>1895407.9</v>
      </c>
      <c r="G39" s="67">
        <f t="shared" si="0"/>
        <v>37.46746566880353</v>
      </c>
    </row>
    <row r="40" spans="1:7" ht="14.25" thickBot="1">
      <c r="A40" s="53"/>
      <c r="B40" s="53"/>
      <c r="C40" s="53"/>
      <c r="D40" s="54" t="s">
        <v>65</v>
      </c>
      <c r="E40" s="78">
        <v>0</v>
      </c>
      <c r="F40" s="78">
        <v>0</v>
      </c>
      <c r="G40" s="67">
        <v>0</v>
      </c>
    </row>
  </sheetData>
  <sheetProtection/>
  <mergeCells count="8">
    <mergeCell ref="A3:D3"/>
    <mergeCell ref="F1:G1"/>
    <mergeCell ref="F3:G3"/>
    <mergeCell ref="B2:G2"/>
    <mergeCell ref="A4:A5"/>
    <mergeCell ref="B4:B5"/>
    <mergeCell ref="C4:C5"/>
    <mergeCell ref="D4:D5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27">
      <selection activeCell="E48" sqref="E48"/>
    </sheetView>
  </sheetViews>
  <sheetFormatPr defaultColWidth="9.140625" defaultRowHeight="12.75"/>
  <cols>
    <col min="3" max="3" width="60.421875" style="0" customWidth="1"/>
    <col min="4" max="4" width="16.8515625" style="0" customWidth="1"/>
    <col min="5" max="5" width="16.00390625" style="0" customWidth="1"/>
    <col min="6" max="6" width="11.421875" style="0" customWidth="1"/>
  </cols>
  <sheetData>
    <row r="1" spans="1:3" ht="12.75">
      <c r="A1" s="105" t="s">
        <v>58</v>
      </c>
      <c r="B1" s="106"/>
      <c r="C1" s="106"/>
    </row>
    <row r="2" ht="13.5" thickBot="1">
      <c r="F2" t="s">
        <v>57</v>
      </c>
    </row>
    <row r="3" spans="1:6" ht="11.25" customHeight="1">
      <c r="A3" s="17"/>
      <c r="B3" s="19"/>
      <c r="C3" s="21"/>
      <c r="D3" s="21"/>
      <c r="E3" s="21"/>
      <c r="F3" s="21"/>
    </row>
    <row r="4" spans="1:6" ht="15.75" customHeight="1">
      <c r="A4" s="18" t="s">
        <v>0</v>
      </c>
      <c r="B4" s="20" t="s">
        <v>1</v>
      </c>
      <c r="C4" s="22" t="s">
        <v>3</v>
      </c>
      <c r="D4" s="22" t="s">
        <v>4</v>
      </c>
      <c r="E4" s="22" t="s">
        <v>59</v>
      </c>
      <c r="F4" s="22" t="s">
        <v>5</v>
      </c>
    </row>
    <row r="5" spans="1:6" ht="15.75" customHeight="1" thickBot="1">
      <c r="A5" s="2"/>
      <c r="B5" s="4"/>
      <c r="C5" s="4"/>
      <c r="D5" s="23">
        <v>2016</v>
      </c>
      <c r="E5" s="23" t="s">
        <v>81</v>
      </c>
      <c r="F5" s="23" t="s">
        <v>70</v>
      </c>
    </row>
    <row r="6" spans="1:6" ht="15.75" thickBot="1">
      <c r="A6" s="24" t="s">
        <v>15</v>
      </c>
      <c r="B6" s="23" t="s">
        <v>16</v>
      </c>
      <c r="C6" s="23" t="s">
        <v>17</v>
      </c>
      <c r="D6" s="23">
        <v>4</v>
      </c>
      <c r="E6" s="23" t="s">
        <v>19</v>
      </c>
      <c r="F6" s="23" t="s">
        <v>20</v>
      </c>
    </row>
    <row r="7" spans="1:6" ht="15.75" thickBot="1">
      <c r="A7" s="60" t="s">
        <v>71</v>
      </c>
      <c r="B7" s="65"/>
      <c r="C7" s="65" t="s">
        <v>76</v>
      </c>
      <c r="D7" s="79">
        <f>D8</f>
        <v>22132</v>
      </c>
      <c r="E7" s="79">
        <f>E8</f>
        <v>11064</v>
      </c>
      <c r="F7" s="80">
        <f>(E7/D7)*100</f>
        <v>49.99096331104283</v>
      </c>
    </row>
    <row r="8" spans="1:6" ht="15.75" thickBot="1">
      <c r="A8" s="24"/>
      <c r="B8" s="23" t="s">
        <v>73</v>
      </c>
      <c r="C8" s="42" t="s">
        <v>74</v>
      </c>
      <c r="D8" s="81">
        <f>D9</f>
        <v>22132</v>
      </c>
      <c r="E8" s="81">
        <f>E9</f>
        <v>11064</v>
      </c>
      <c r="F8" s="80">
        <f aca="true" t="shared" si="0" ref="F8:F47">(E8/D8)*100</f>
        <v>49.99096331104283</v>
      </c>
    </row>
    <row r="9" spans="1:6" ht="15.75" thickBot="1">
      <c r="A9" s="24"/>
      <c r="B9" s="23"/>
      <c r="C9" s="28" t="s">
        <v>29</v>
      </c>
      <c r="D9" s="81">
        <v>22132</v>
      </c>
      <c r="E9" s="81">
        <f>E10</f>
        <v>11064</v>
      </c>
      <c r="F9" s="80">
        <f t="shared" si="0"/>
        <v>49.99096331104283</v>
      </c>
    </row>
    <row r="10" spans="1:6" ht="15.75" thickBot="1">
      <c r="A10" s="24"/>
      <c r="B10" s="23"/>
      <c r="C10" s="28" t="s">
        <v>31</v>
      </c>
      <c r="D10" s="81">
        <v>22132</v>
      </c>
      <c r="E10" s="81">
        <v>11064</v>
      </c>
      <c r="F10" s="80">
        <f t="shared" si="0"/>
        <v>49.99096331104283</v>
      </c>
    </row>
    <row r="11" spans="1:6" ht="15.75" thickBot="1">
      <c r="A11" s="25" t="s">
        <v>21</v>
      </c>
      <c r="B11" s="26"/>
      <c r="C11" s="26" t="s">
        <v>8</v>
      </c>
      <c r="D11" s="83">
        <f>D12</f>
        <v>185387</v>
      </c>
      <c r="E11" s="83">
        <f>E12</f>
        <v>80531</v>
      </c>
      <c r="F11" s="80">
        <f t="shared" si="0"/>
        <v>43.439399742160994</v>
      </c>
    </row>
    <row r="12" spans="1:6" ht="15.75" thickBot="1">
      <c r="A12" s="27"/>
      <c r="B12" s="28" t="s">
        <v>22</v>
      </c>
      <c r="C12" s="28" t="s">
        <v>30</v>
      </c>
      <c r="D12" s="81">
        <f>D13</f>
        <v>185387</v>
      </c>
      <c r="E12" s="81">
        <f>E13</f>
        <v>80531</v>
      </c>
      <c r="F12" s="80">
        <f t="shared" si="0"/>
        <v>43.439399742160994</v>
      </c>
    </row>
    <row r="13" spans="1:6" ht="15.75" thickBot="1">
      <c r="A13" s="27"/>
      <c r="B13" s="28"/>
      <c r="C13" s="28" t="s">
        <v>29</v>
      </c>
      <c r="D13" s="81">
        <v>185387</v>
      </c>
      <c r="E13" s="81">
        <v>80531</v>
      </c>
      <c r="F13" s="80">
        <f t="shared" si="0"/>
        <v>43.439399742160994</v>
      </c>
    </row>
    <row r="14" spans="1:6" ht="15.75" thickBot="1">
      <c r="A14" s="27"/>
      <c r="B14" s="28"/>
      <c r="C14" s="28" t="s">
        <v>31</v>
      </c>
      <c r="D14" s="81">
        <v>63521</v>
      </c>
      <c r="E14" s="81">
        <v>31760</v>
      </c>
      <c r="F14" s="80">
        <f t="shared" si="0"/>
        <v>49.999212858739625</v>
      </c>
    </row>
    <row r="15" spans="1:6" ht="15.75" thickBot="1">
      <c r="A15" s="25" t="s">
        <v>23</v>
      </c>
      <c r="B15" s="26"/>
      <c r="C15" s="26" t="s">
        <v>32</v>
      </c>
      <c r="D15" s="83">
        <f>D16+D19</f>
        <v>665334</v>
      </c>
      <c r="E15" s="83">
        <f>E16+E19</f>
        <v>301584.45</v>
      </c>
      <c r="F15" s="80">
        <f t="shared" si="0"/>
        <v>45.32827872917963</v>
      </c>
    </row>
    <row r="16" spans="1:6" ht="15.75" thickBot="1">
      <c r="A16" s="25"/>
      <c r="B16" s="42">
        <v>71012</v>
      </c>
      <c r="C16" s="28" t="s">
        <v>90</v>
      </c>
      <c r="D16" s="81">
        <f>D17</f>
        <v>212748</v>
      </c>
      <c r="E16" s="81">
        <f>E17</f>
        <v>59148</v>
      </c>
      <c r="F16" s="80">
        <f t="shared" si="0"/>
        <v>27.80190648090699</v>
      </c>
    </row>
    <row r="17" spans="1:6" ht="15.75" thickBot="1">
      <c r="A17" s="25"/>
      <c r="B17" s="26"/>
      <c r="C17" s="28" t="s">
        <v>29</v>
      </c>
      <c r="D17" s="81">
        <v>212748</v>
      </c>
      <c r="E17" s="81">
        <f>E18</f>
        <v>59148</v>
      </c>
      <c r="F17" s="80">
        <f t="shared" si="0"/>
        <v>27.80190648090699</v>
      </c>
    </row>
    <row r="18" spans="1:6" ht="15.75" thickBot="1">
      <c r="A18" s="25"/>
      <c r="B18" s="26"/>
      <c r="C18" s="28" t="s">
        <v>31</v>
      </c>
      <c r="D18" s="81">
        <v>112889</v>
      </c>
      <c r="E18" s="81">
        <v>59148</v>
      </c>
      <c r="F18" s="80">
        <f t="shared" si="0"/>
        <v>52.394830320048904</v>
      </c>
    </row>
    <row r="19" spans="1:6" ht="15.75" thickBot="1">
      <c r="A19" s="27"/>
      <c r="B19" s="28" t="s">
        <v>24</v>
      </c>
      <c r="C19" s="28" t="s">
        <v>33</v>
      </c>
      <c r="D19" s="81">
        <f>D20</f>
        <v>452586</v>
      </c>
      <c r="E19" s="81">
        <f>E20</f>
        <v>242436.45</v>
      </c>
      <c r="F19" s="80">
        <f t="shared" si="0"/>
        <v>53.56693534488473</v>
      </c>
    </row>
    <row r="20" spans="1:6" ht="15.75" thickBot="1">
      <c r="A20" s="29"/>
      <c r="B20" s="30"/>
      <c r="C20" s="30" t="s">
        <v>29</v>
      </c>
      <c r="D20" s="84">
        <v>452586</v>
      </c>
      <c r="E20" s="84">
        <v>242436.45</v>
      </c>
      <c r="F20" s="85">
        <f t="shared" si="0"/>
        <v>53.56693534488473</v>
      </c>
    </row>
    <row r="21" spans="1:6" ht="15.75" thickBot="1">
      <c r="A21" s="27"/>
      <c r="B21" s="28"/>
      <c r="C21" s="28" t="s">
        <v>31</v>
      </c>
      <c r="D21" s="81">
        <v>387430</v>
      </c>
      <c r="E21" s="81">
        <v>208594</v>
      </c>
      <c r="F21" s="80">
        <f t="shared" si="0"/>
        <v>53.84043569160881</v>
      </c>
    </row>
    <row r="22" spans="1:6" ht="15.75" thickBot="1">
      <c r="A22" s="60">
        <v>750</v>
      </c>
      <c r="B22" s="61"/>
      <c r="C22" s="61" t="s">
        <v>82</v>
      </c>
      <c r="D22" s="82">
        <f>D23</f>
        <v>49000</v>
      </c>
      <c r="E22" s="91">
        <f>E23</f>
        <v>37866</v>
      </c>
      <c r="F22" s="80">
        <f t="shared" si="0"/>
        <v>77.27755102040817</v>
      </c>
    </row>
    <row r="23" spans="1:6" ht="15.75" thickBot="1">
      <c r="A23" s="27"/>
      <c r="B23" s="28">
        <v>75045</v>
      </c>
      <c r="C23" s="28" t="s">
        <v>83</v>
      </c>
      <c r="D23" s="81">
        <v>49000</v>
      </c>
      <c r="E23" s="87">
        <f>E24</f>
        <v>37866</v>
      </c>
      <c r="F23" s="80">
        <f t="shared" si="0"/>
        <v>77.27755102040817</v>
      </c>
    </row>
    <row r="24" spans="1:6" ht="15.75" thickBot="1">
      <c r="A24" s="27"/>
      <c r="B24" s="28"/>
      <c r="C24" s="28" t="s">
        <v>29</v>
      </c>
      <c r="D24" s="81">
        <v>49000</v>
      </c>
      <c r="E24" s="87">
        <v>37866</v>
      </c>
      <c r="F24" s="80">
        <f t="shared" si="0"/>
        <v>77.27755102040817</v>
      </c>
    </row>
    <row r="25" spans="1:6" ht="15.75" thickBot="1">
      <c r="A25" s="27"/>
      <c r="B25" s="28"/>
      <c r="C25" s="28" t="s">
        <v>31</v>
      </c>
      <c r="D25" s="81">
        <v>15882</v>
      </c>
      <c r="E25" s="87">
        <v>14122</v>
      </c>
      <c r="F25" s="80">
        <f t="shared" si="0"/>
        <v>88.91827225790203</v>
      </c>
    </row>
    <row r="26" spans="1:6" ht="15.75" thickBot="1">
      <c r="A26" s="60">
        <v>752</v>
      </c>
      <c r="B26" s="28"/>
      <c r="C26" s="61" t="s">
        <v>84</v>
      </c>
      <c r="D26" s="82">
        <v>400</v>
      </c>
      <c r="E26" s="87">
        <v>0</v>
      </c>
      <c r="F26" s="80">
        <f t="shared" si="0"/>
        <v>0</v>
      </c>
    </row>
    <row r="27" spans="1:6" ht="15.75" thickBot="1">
      <c r="A27" s="27"/>
      <c r="B27" s="28">
        <v>75212</v>
      </c>
      <c r="C27" s="28" t="s">
        <v>85</v>
      </c>
      <c r="D27" s="81">
        <v>400</v>
      </c>
      <c r="E27" s="87">
        <v>0</v>
      </c>
      <c r="F27" s="80">
        <f t="shared" si="0"/>
        <v>0</v>
      </c>
    </row>
    <row r="28" spans="1:6" ht="15.75" thickBot="1">
      <c r="A28" s="27"/>
      <c r="B28" s="28"/>
      <c r="C28" s="28" t="s">
        <v>29</v>
      </c>
      <c r="D28" s="81">
        <v>400</v>
      </c>
      <c r="E28" s="87">
        <v>0</v>
      </c>
      <c r="F28" s="80">
        <f t="shared" si="0"/>
        <v>0</v>
      </c>
    </row>
    <row r="29" spans="1:6" ht="15.75" thickBot="1">
      <c r="A29" s="92">
        <v>754</v>
      </c>
      <c r="B29" s="28"/>
      <c r="C29" s="61" t="s">
        <v>62</v>
      </c>
      <c r="D29" s="82">
        <f>D30+D32</f>
        <v>12157</v>
      </c>
      <c r="E29" s="82">
        <f>E30+E32</f>
        <v>9157</v>
      </c>
      <c r="F29" s="80">
        <f t="shared" si="0"/>
        <v>75.32285925804064</v>
      </c>
    </row>
    <row r="30" spans="1:6" ht="15.75" thickBot="1">
      <c r="A30" s="27"/>
      <c r="B30" s="28">
        <v>75414</v>
      </c>
      <c r="C30" s="28" t="s">
        <v>63</v>
      </c>
      <c r="D30" s="81">
        <f>D31</f>
        <v>3000</v>
      </c>
      <c r="E30" s="87">
        <v>0</v>
      </c>
      <c r="F30" s="104">
        <f t="shared" si="0"/>
        <v>0</v>
      </c>
    </row>
    <row r="31" spans="1:6" ht="15.75" thickBot="1">
      <c r="A31" s="29"/>
      <c r="B31" s="30"/>
      <c r="C31" s="30" t="s">
        <v>29</v>
      </c>
      <c r="D31" s="84">
        <v>3000</v>
      </c>
      <c r="E31" s="88">
        <v>0</v>
      </c>
      <c r="F31" s="104">
        <f t="shared" si="0"/>
        <v>0</v>
      </c>
    </row>
    <row r="32" spans="1:6" ht="15.75" thickBot="1">
      <c r="A32" s="27"/>
      <c r="B32" s="28">
        <v>75495</v>
      </c>
      <c r="C32" s="28" t="s">
        <v>74</v>
      </c>
      <c r="D32" s="81">
        <f>D33</f>
        <v>9157</v>
      </c>
      <c r="E32" s="87">
        <f>E33</f>
        <v>9157</v>
      </c>
      <c r="F32" s="80">
        <f t="shared" si="0"/>
        <v>100</v>
      </c>
    </row>
    <row r="33" spans="1:6" ht="15.75" thickBot="1">
      <c r="A33" s="27"/>
      <c r="B33" s="28"/>
      <c r="C33" s="28" t="s">
        <v>29</v>
      </c>
      <c r="D33" s="81">
        <v>9157</v>
      </c>
      <c r="E33" s="87">
        <f>E34</f>
        <v>9157</v>
      </c>
      <c r="F33" s="80">
        <f t="shared" si="0"/>
        <v>100</v>
      </c>
    </row>
    <row r="34" spans="1:6" ht="15.75" thickBot="1">
      <c r="A34" s="27"/>
      <c r="B34" s="28"/>
      <c r="C34" s="28" t="s">
        <v>31</v>
      </c>
      <c r="D34" s="81">
        <f>D33</f>
        <v>9157</v>
      </c>
      <c r="E34" s="87">
        <v>9157</v>
      </c>
      <c r="F34" s="80">
        <f t="shared" si="0"/>
        <v>100</v>
      </c>
    </row>
    <row r="35" spans="1:6" ht="15.75" thickBot="1">
      <c r="A35" s="60">
        <v>755</v>
      </c>
      <c r="B35" s="28"/>
      <c r="C35" s="61" t="s">
        <v>86</v>
      </c>
      <c r="D35" s="82">
        <f>D36</f>
        <v>185400</v>
      </c>
      <c r="E35" s="82">
        <f>E36</f>
        <v>84401</v>
      </c>
      <c r="F35" s="80">
        <f t="shared" si="0"/>
        <v>45.52373247033441</v>
      </c>
    </row>
    <row r="36" spans="1:6" ht="15.75" thickBot="1">
      <c r="A36" s="27"/>
      <c r="B36" s="28">
        <v>75515</v>
      </c>
      <c r="C36" s="28" t="s">
        <v>87</v>
      </c>
      <c r="D36" s="81">
        <f>D37</f>
        <v>185400</v>
      </c>
      <c r="E36" s="81">
        <f>E37</f>
        <v>84401</v>
      </c>
      <c r="F36" s="80">
        <f t="shared" si="0"/>
        <v>45.52373247033441</v>
      </c>
    </row>
    <row r="37" spans="1:6" ht="15.75" thickBot="1">
      <c r="A37" s="27"/>
      <c r="B37" s="28"/>
      <c r="C37" s="28" t="s">
        <v>29</v>
      </c>
      <c r="D37" s="81">
        <v>185400</v>
      </c>
      <c r="E37" s="87">
        <v>84401</v>
      </c>
      <c r="F37" s="80">
        <f t="shared" si="0"/>
        <v>45.52373247033441</v>
      </c>
    </row>
    <row r="38" spans="1:6" ht="15.75" thickBot="1">
      <c r="A38" s="25" t="s">
        <v>25</v>
      </c>
      <c r="B38" s="26"/>
      <c r="C38" s="26" t="s">
        <v>34</v>
      </c>
      <c r="D38" s="83">
        <f>D39</f>
        <v>3491000</v>
      </c>
      <c r="E38" s="83">
        <f>E39</f>
        <v>1192953</v>
      </c>
      <c r="F38" s="80">
        <f t="shared" si="0"/>
        <v>34.17224291034088</v>
      </c>
    </row>
    <row r="39" spans="1:6" ht="31.5" thickBot="1">
      <c r="A39" s="17"/>
      <c r="B39" s="17" t="s">
        <v>26</v>
      </c>
      <c r="C39" s="17" t="s">
        <v>13</v>
      </c>
      <c r="D39" s="86">
        <f>D40</f>
        <v>3491000</v>
      </c>
      <c r="E39" s="86">
        <f>E40</f>
        <v>1192953</v>
      </c>
      <c r="F39" s="131">
        <f t="shared" si="0"/>
        <v>34.17224291034088</v>
      </c>
    </row>
    <row r="40" spans="1:6" ht="15.75" thickBot="1">
      <c r="A40" s="29"/>
      <c r="B40" s="30"/>
      <c r="C40" s="30" t="s">
        <v>29</v>
      </c>
      <c r="D40" s="84">
        <v>3491000</v>
      </c>
      <c r="E40" s="84">
        <v>1192953</v>
      </c>
      <c r="F40" s="80">
        <f t="shared" si="0"/>
        <v>34.17224291034088</v>
      </c>
    </row>
    <row r="41" spans="1:6" ht="15.75" thickBot="1">
      <c r="A41" s="60">
        <v>852</v>
      </c>
      <c r="B41" s="28"/>
      <c r="C41" s="61" t="s">
        <v>88</v>
      </c>
      <c r="D41" s="82">
        <f>D42</f>
        <v>448000</v>
      </c>
      <c r="E41" s="82">
        <f>E42</f>
        <v>164025</v>
      </c>
      <c r="F41" s="80">
        <f t="shared" si="0"/>
        <v>36.612723214285715</v>
      </c>
    </row>
    <row r="42" spans="1:6" ht="15.75" thickBot="1">
      <c r="A42" s="27"/>
      <c r="B42" s="28">
        <v>85204</v>
      </c>
      <c r="C42" s="28" t="s">
        <v>89</v>
      </c>
      <c r="D42" s="81">
        <f>D43+D44</f>
        <v>448000</v>
      </c>
      <c r="E42" s="81">
        <f>E43</f>
        <v>164025</v>
      </c>
      <c r="F42" s="80">
        <f t="shared" si="0"/>
        <v>36.612723214285715</v>
      </c>
    </row>
    <row r="43" spans="1:6" ht="15.75" thickBot="1">
      <c r="A43" s="27"/>
      <c r="B43" s="28"/>
      <c r="C43" s="28" t="s">
        <v>29</v>
      </c>
      <c r="D43" s="81">
        <v>443700</v>
      </c>
      <c r="E43" s="81">
        <v>164025</v>
      </c>
      <c r="F43" s="80">
        <f t="shared" si="0"/>
        <v>36.96754563894523</v>
      </c>
    </row>
    <row r="44" spans="1:6" ht="15.75" thickBot="1">
      <c r="A44" s="27"/>
      <c r="B44" s="28"/>
      <c r="C44" s="28" t="s">
        <v>31</v>
      </c>
      <c r="D44" s="81">
        <v>4300</v>
      </c>
      <c r="E44" s="81">
        <v>1750</v>
      </c>
      <c r="F44" s="80">
        <f t="shared" si="0"/>
        <v>40.69767441860465</v>
      </c>
    </row>
    <row r="45" spans="1:6" ht="15.75" thickBot="1">
      <c r="A45" s="25"/>
      <c r="B45" s="26"/>
      <c r="C45" s="26" t="s">
        <v>35</v>
      </c>
      <c r="D45" s="83">
        <f>D7+D11+D15+D38+D22+D29+D35+D41+D26</f>
        <v>5058810</v>
      </c>
      <c r="E45" s="83">
        <f>E7+E11+E15+E38+E22+E29+E35+E41+E26</f>
        <v>1881581.45</v>
      </c>
      <c r="F45" s="80">
        <f t="shared" si="0"/>
        <v>37.19415139133512</v>
      </c>
    </row>
    <row r="46" spans="1:6" ht="15.75" customHeight="1" thickBot="1">
      <c r="A46" s="27"/>
      <c r="B46" s="28"/>
      <c r="C46" s="28" t="s">
        <v>36</v>
      </c>
      <c r="D46" s="81">
        <f>D9+D13+D17+D20+D39+D24+D28+D31+D33+D37+D43</f>
        <v>5054510</v>
      </c>
      <c r="E46" s="81">
        <f>E9+E13+E17+E20+E39+E24+E28+E31+E33+E37+E43</f>
        <v>1881581.45</v>
      </c>
      <c r="F46" s="80">
        <f t="shared" si="0"/>
        <v>37.22579340034939</v>
      </c>
    </row>
    <row r="47" spans="1:6" ht="18.75" customHeight="1" thickBot="1">
      <c r="A47" s="27"/>
      <c r="B47" s="28"/>
      <c r="C47" s="28" t="s">
        <v>37</v>
      </c>
      <c r="D47" s="81">
        <f>D10+D14+D18+D21+D25+D33+D44</f>
        <v>615311</v>
      </c>
      <c r="E47" s="81">
        <f>E10+E14+E18+E21+E25+E33+E44</f>
        <v>335595</v>
      </c>
      <c r="F47" s="80">
        <f t="shared" si="0"/>
        <v>54.54071193266494</v>
      </c>
    </row>
    <row r="48" ht="18" customHeight="1"/>
  </sheetData>
  <sheetProtection/>
  <mergeCells count="1">
    <mergeCell ref="A1:C1"/>
  </mergeCells>
  <printOptions/>
  <pageMargins left="0.75" right="0.75" top="1" bottom="1" header="0.5" footer="0.5"/>
  <pageSetup horizontalDpi="300" verticalDpi="300" orientation="landscape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H19"/>
  <sheetViews>
    <sheetView zoomScalePageLayoutView="0" workbookViewId="0" topLeftCell="A2">
      <selection activeCell="G14" sqref="F14:G14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6.00390625" style="0" customWidth="1"/>
    <col min="4" max="4" width="54.00390625" style="0" customWidth="1"/>
    <col min="5" max="5" width="13.421875" style="0" customWidth="1"/>
    <col min="6" max="6" width="13.28125" style="0" customWidth="1"/>
    <col min="7" max="7" width="13.8515625" style="0" customWidth="1"/>
    <col min="8" max="8" width="11.8515625" style="0" customWidth="1"/>
  </cols>
  <sheetData>
    <row r="1" ht="12.75" hidden="1"/>
    <row r="2" ht="6" customHeight="1"/>
    <row r="3" spans="1:8" ht="15.75" customHeight="1">
      <c r="A3" s="105" t="s">
        <v>54</v>
      </c>
      <c r="B3" s="106"/>
      <c r="C3" s="106"/>
      <c r="D3" s="106"/>
      <c r="E3" s="106"/>
      <c r="F3" s="106"/>
      <c r="G3" s="106"/>
      <c r="H3" s="106"/>
    </row>
    <row r="4" ht="6.75" customHeight="1"/>
    <row r="5" ht="4.5" customHeight="1" thickBot="1"/>
    <row r="6" spans="1:8" ht="4.5" customHeight="1">
      <c r="A6" s="1"/>
      <c r="B6" s="3"/>
      <c r="C6" s="3"/>
      <c r="D6" s="3"/>
      <c r="E6" s="3"/>
      <c r="F6" s="117" t="s">
        <v>95</v>
      </c>
      <c r="G6" s="113" t="s">
        <v>38</v>
      </c>
      <c r="H6" s="114"/>
    </row>
    <row r="7" spans="1:8" ht="9" customHeight="1" thickBot="1">
      <c r="A7" s="32"/>
      <c r="B7" s="31"/>
      <c r="C7" s="31"/>
      <c r="D7" s="31"/>
      <c r="E7" s="130" t="s">
        <v>94</v>
      </c>
      <c r="F7" s="107"/>
      <c r="G7" s="115"/>
      <c r="H7" s="116"/>
    </row>
    <row r="8" spans="1:8" ht="13.5">
      <c r="A8" s="32" t="s">
        <v>0</v>
      </c>
      <c r="B8" s="31" t="s">
        <v>1</v>
      </c>
      <c r="C8" s="107" t="s">
        <v>2</v>
      </c>
      <c r="D8" s="107" t="s">
        <v>3</v>
      </c>
      <c r="E8" s="130"/>
      <c r="F8" s="107"/>
      <c r="G8" s="111" t="s">
        <v>56</v>
      </c>
      <c r="H8" s="117" t="s">
        <v>39</v>
      </c>
    </row>
    <row r="9" spans="1:8" ht="15" customHeight="1" thickBot="1">
      <c r="A9" s="33"/>
      <c r="B9" s="34"/>
      <c r="C9" s="108"/>
      <c r="D9" s="108"/>
      <c r="E9" s="129"/>
      <c r="F9" s="108"/>
      <c r="G9" s="112"/>
      <c r="H9" s="108"/>
    </row>
    <row r="10" spans="1:8" ht="11.25" customHeight="1" thickBot="1">
      <c r="A10" s="37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</row>
    <row r="11" spans="1:8" ht="18.75" customHeight="1" thickBot="1">
      <c r="A11" s="35">
        <v>700</v>
      </c>
      <c r="B11" s="8"/>
      <c r="C11" s="8"/>
      <c r="D11" s="8" t="s">
        <v>41</v>
      </c>
      <c r="E11" s="40"/>
      <c r="F11" s="43"/>
      <c r="G11" s="43"/>
      <c r="H11" s="43"/>
    </row>
    <row r="12" spans="1:8" ht="17.25" customHeight="1" thickBot="1">
      <c r="A12" s="9"/>
      <c r="B12" s="10">
        <v>70005</v>
      </c>
      <c r="C12" s="10"/>
      <c r="D12" s="10" t="s">
        <v>30</v>
      </c>
      <c r="E12" s="41"/>
      <c r="F12" s="41"/>
      <c r="G12" s="41"/>
      <c r="H12" s="41"/>
    </row>
    <row r="13" spans="1:8" ht="27.75" thickBot="1">
      <c r="A13" s="9"/>
      <c r="B13" s="10"/>
      <c r="C13" s="10" t="s">
        <v>47</v>
      </c>
      <c r="D13" s="10" t="s">
        <v>42</v>
      </c>
      <c r="E13" s="16"/>
      <c r="F13" s="16"/>
      <c r="G13" s="16"/>
      <c r="H13" s="16"/>
    </row>
    <row r="14" spans="1:8" ht="45" customHeight="1" thickBot="1">
      <c r="A14" s="9"/>
      <c r="B14" s="10"/>
      <c r="C14" s="10" t="s">
        <v>48</v>
      </c>
      <c r="D14" s="36" t="s">
        <v>55</v>
      </c>
      <c r="E14" s="16"/>
      <c r="F14" s="16"/>
      <c r="G14" s="16"/>
      <c r="H14" s="16"/>
    </row>
    <row r="15" spans="1:8" ht="33.75" customHeight="1" thickBot="1">
      <c r="A15" s="9"/>
      <c r="B15" s="10"/>
      <c r="C15" s="10" t="s">
        <v>49</v>
      </c>
      <c r="D15" s="10" t="s">
        <v>43</v>
      </c>
      <c r="E15" s="16"/>
      <c r="F15" s="16"/>
      <c r="G15" s="16"/>
      <c r="H15" s="16"/>
    </row>
    <row r="16" spans="1:8" ht="33" customHeight="1" thickBot="1">
      <c r="A16" s="9"/>
      <c r="B16" s="10"/>
      <c r="C16" s="10" t="s">
        <v>50</v>
      </c>
      <c r="D16" s="10" t="s">
        <v>44</v>
      </c>
      <c r="E16" s="16"/>
      <c r="F16" s="16"/>
      <c r="G16" s="16"/>
      <c r="H16" s="16"/>
    </row>
    <row r="17" spans="1:8" ht="21" customHeight="1" thickBot="1">
      <c r="A17" s="9"/>
      <c r="B17" s="10"/>
      <c r="C17" s="10" t="s">
        <v>52</v>
      </c>
      <c r="D17" s="10" t="s">
        <v>53</v>
      </c>
      <c r="E17" s="16"/>
      <c r="F17" s="16"/>
      <c r="G17" s="16"/>
      <c r="H17" s="16"/>
    </row>
    <row r="18" spans="1:8" ht="21" customHeight="1" thickBot="1">
      <c r="A18" s="9"/>
      <c r="B18" s="10"/>
      <c r="C18" s="10" t="s">
        <v>60</v>
      </c>
      <c r="D18" s="10" t="s">
        <v>61</v>
      </c>
      <c r="E18" s="16"/>
      <c r="F18" s="16"/>
      <c r="G18" s="16"/>
      <c r="H18" s="16"/>
    </row>
    <row r="19" spans="1:8" ht="14.25" thickBot="1">
      <c r="A19" s="9"/>
      <c r="B19" s="10"/>
      <c r="C19" s="10"/>
      <c r="D19" s="8" t="s">
        <v>45</v>
      </c>
      <c r="E19" s="40">
        <f>SUM(E13:E18)</f>
        <v>0</v>
      </c>
      <c r="F19" s="40">
        <f>SUM(F13:F18)</f>
        <v>0</v>
      </c>
      <c r="G19" s="40">
        <f>SUM(G13:G18)</f>
        <v>0</v>
      </c>
      <c r="H19" s="40">
        <f>SUM(H13:H18)</f>
        <v>0</v>
      </c>
    </row>
  </sheetData>
  <sheetProtection/>
  <mergeCells count="8">
    <mergeCell ref="A3:H3"/>
    <mergeCell ref="D8:D9"/>
    <mergeCell ref="C8:C9"/>
    <mergeCell ref="E7:E9"/>
    <mergeCell ref="G8:G9"/>
    <mergeCell ref="G6:H7"/>
    <mergeCell ref="H8:H9"/>
    <mergeCell ref="F6:F9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2016-08-18T09:29:24Z</cp:lastPrinted>
  <dcterms:created xsi:type="dcterms:W3CDTF">2005-11-08T12:36:18Z</dcterms:created>
  <dcterms:modified xsi:type="dcterms:W3CDTF">2016-08-18T09:31:46Z</dcterms:modified>
  <cp:category/>
  <cp:version/>
  <cp:contentType/>
  <cp:contentStatus/>
</cp:coreProperties>
</file>