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6" activeTab="1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<sst xmlns="http://schemas.openxmlformats.org/spreadsheetml/2006/main" count="180" uniqueCount="92">
  <si>
    <t>Dział</t>
  </si>
  <si>
    <t>Rozdz.</t>
  </si>
  <si>
    <t>§</t>
  </si>
  <si>
    <t>Wyszczególnienie</t>
  </si>
  <si>
    <t>Plan na</t>
  </si>
  <si>
    <t>%</t>
  </si>
  <si>
    <t>(kol. 6:5)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</si>
  <si>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</si>
  <si>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</si>
  <si>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</si>
  <si>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</si>
  <si>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Nadzór budowlany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</si>
  <si>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</si>
  <si>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</si>
  <si>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</si>
  <si>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</si>
  <si>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</si>
  <si>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</si>
  <si>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</si>
  <si>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</si>
  <si>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</si>
  <si>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</si>
  <si>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</si>
  <si>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</si>
  <si>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71015</t>
  </si>
  <si>
    <t>851</t>
  </si>
  <si>
    <t>85156</t>
  </si>
  <si>
    <t>7</t>
  </si>
  <si>
    <t>2110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</si>
  <si>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</si>
  <si>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</si>
  <si>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</si>
  <si>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</si>
  <si>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</si>
  <si>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</si>
  <si>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</si>
  <si>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</si>
  <si>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</si>
  <si>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</si>
  <si>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</si>
  <si>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</si>
  <si>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</si>
  <si>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</si>
  <si>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</si>
  <si>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</si>
  <si>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</si>
  <si>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</si>
  <si>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</si>
  <si>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</si>
  <si>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</si>
  <si>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</si>
  <si>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</si>
  <si>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</si>
  <si>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</si>
  <si>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</si>
  <si>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</si>
  <si>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</si>
  <si>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</si>
  <si>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</si>
  <si>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</si>
  <si>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</si>
  <si>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</si>
  <si>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</si>
  <si>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</si>
  <si>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</si>
  <si>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w tym: dochody majątkowe</t>
  </si>
  <si>
    <t>O570</t>
  </si>
  <si>
    <t>Grzywny,mandaty i inne kary pieniężne od osób fizycznych</t>
  </si>
  <si>
    <t>Tabela Nr 5</t>
  </si>
  <si>
    <r>
      <t xml:space="preserve">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</si>
  <si>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(kol.5:4)</t>
  </si>
  <si>
    <t>O10</t>
  </si>
  <si>
    <t>ROLNICTWO i ŁOWIECTWO</t>
  </si>
  <si>
    <t>O1095</t>
  </si>
  <si>
    <t>Pozostała działalność</t>
  </si>
  <si>
    <t>Dotacje celowe  otrzymane z budżetu państwa na zadania bieżące z zakresu administracji rządowej oraz inne zadania zlecone ustawami realizowane przez powiat</t>
  </si>
  <si>
    <t>ROLNICTWO I ŁOWIECTWO</t>
  </si>
  <si>
    <t>Plan na 2015 r.</t>
  </si>
  <si>
    <t>Wykonanie na 30.06.2015 r.</t>
  </si>
  <si>
    <t>WYMIAR SPRAWIEDLIWOŚCI</t>
  </si>
  <si>
    <t>Nieodpłatna pomoc prawna</t>
  </si>
  <si>
    <t>Rodziny zastępcze</t>
  </si>
  <si>
    <t>Zadania z zakresu geodezji i kartografii</t>
  </si>
  <si>
    <t>Zadania z zakresu deodezji i kartografii</t>
  </si>
  <si>
    <t>Dotacje celowe otrzymane z budżetu państwa na zadania bieżące  z zakresu administracji rządowej  zlecone powitom,zwięzane z realizacją dodatku wychowawczego oraz dodatku do zryczałtowanej kwoty stanowiącej pomoc państwa  w wychowaniu dzieci</t>
  </si>
  <si>
    <t>Plan na 2016 r.</t>
  </si>
  <si>
    <t>Wykonanie na 30.06.2016.</t>
  </si>
  <si>
    <t>2017 rok</t>
  </si>
  <si>
    <t>30.06.2017</t>
  </si>
  <si>
    <t>TRANSPORT I ŁĄCZNOŚĆ</t>
  </si>
  <si>
    <t>RODZINA</t>
  </si>
  <si>
    <t>WYKONANIE PLANU DOCHODÓW I WYDATKÓW  BUDŻETU ZWIĄZANYCH Z REALIZACJĄ ZADAŃ Z ZAKRESU ADMINISTRACJI RZĄDOWEJ I INNYCH ZADAŃ ZLECONYCH POWIATOWI USTAWAMI W   I  PÓŁROCZU 2017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</si>
</sst>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0.00000"/>
    <numFmt numFmtId="169" formatCode="0.0000"/>
    <numFmt numFmtId="170" formatCode="0.000"/>
    <numFmt numFmtId="171" formatCode="#,##0_ ;\-#,##0\ 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65" fontId="2" fillId="0" borderId="13" xfId="42" applyNumberFormat="1" applyFont="1" applyBorder="1" applyAlignment="1">
      <alignment horizontal="center" vertical="top" wrapText="1"/>
    </xf>
    <xf numFmtId="165" fontId="1" fillId="0" borderId="13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center" vertical="top" wrapText="1"/>
    </xf>
    <xf numFmtId="165" fontId="4" fillId="0" borderId="13" xfId="42" applyNumberFormat="1" applyFont="1" applyBorder="1" applyAlignment="1">
      <alignment horizontal="center" vertical="top" wrapText="1"/>
    </xf>
    <xf numFmtId="165" fontId="10" fillId="0" borderId="13" xfId="42" applyNumberFormat="1" applyFont="1" applyBorder="1" applyAlignment="1">
      <alignment horizontal="center" vertical="top" wrapText="1"/>
    </xf>
    <xf numFmtId="165" fontId="10" fillId="0" borderId="14" xfId="42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65" fontId="1" fillId="0" borderId="11" xfId="42" applyNumberFormat="1" applyFont="1" applyBorder="1" applyAlignment="1">
      <alignment horizontal="center" wrapText="1"/>
    </xf>
    <xf numFmtId="165" fontId="2" fillId="0" borderId="11" xfId="42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165" fontId="4" fillId="0" borderId="13" xfId="42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13" xfId="42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165" fontId="2" fillId="0" borderId="15" xfId="42" applyNumberFormat="1" applyFont="1" applyBorder="1" applyAlignment="1">
      <alignment horizontal="right" wrapText="1"/>
    </xf>
    <xf numFmtId="165" fontId="1" fillId="0" borderId="10" xfId="42" applyNumberFormat="1" applyFont="1" applyBorder="1" applyAlignment="1">
      <alignment horizontal="right" wrapText="1"/>
    </xf>
    <xf numFmtId="165" fontId="1" fillId="0" borderId="15" xfId="42" applyNumberFormat="1" applyFont="1" applyBorder="1" applyAlignment="1">
      <alignment horizontal="right" wrapText="1"/>
    </xf>
    <xf numFmtId="165" fontId="1" fillId="0" borderId="14" xfId="42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165" fontId="2" fillId="0" borderId="14" xfId="42" applyNumberFormat="1" applyFont="1" applyBorder="1" applyAlignment="1">
      <alignment horizontal="right" wrapText="1"/>
    </xf>
    <xf numFmtId="165" fontId="1" fillId="0" borderId="12" xfId="42" applyNumberFormat="1" applyFont="1" applyBorder="1" applyAlignment="1">
      <alignment horizontal="right" wrapText="1"/>
    </xf>
    <xf numFmtId="165" fontId="4" fillId="0" borderId="14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right" vertical="top" wrapText="1"/>
    </xf>
    <xf numFmtId="165" fontId="5" fillId="0" borderId="13" xfId="42" applyNumberFormat="1" applyFont="1" applyBorder="1" applyAlignment="1">
      <alignment horizontal="right" vertical="top" wrapText="1"/>
    </xf>
    <xf numFmtId="165" fontId="6" fillId="0" borderId="13" xfId="42" applyNumberFormat="1" applyFont="1" applyBorder="1" applyAlignment="1">
      <alignment horizontal="right" vertical="top" wrapText="1"/>
    </xf>
    <xf numFmtId="165" fontId="6" fillId="0" borderId="13" xfId="42" applyNumberFormat="1" applyFont="1" applyBorder="1" applyAlignment="1">
      <alignment horizontal="right" vertical="top" wrapText="1"/>
    </xf>
    <xf numFmtId="165" fontId="5" fillId="0" borderId="15" xfId="42" applyNumberFormat="1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 wrapText="1"/>
    </xf>
    <xf numFmtId="165" fontId="5" fillId="0" borderId="10" xfId="42" applyNumberFormat="1" applyFont="1" applyBorder="1" applyAlignment="1">
      <alignment horizontal="right" wrapText="1"/>
    </xf>
    <xf numFmtId="171" fontId="5" fillId="0" borderId="13" xfId="42" applyNumberFormat="1" applyFont="1" applyBorder="1" applyAlignment="1">
      <alignment horizontal="right" vertical="top" wrapText="1"/>
    </xf>
    <xf numFmtId="171" fontId="5" fillId="0" borderId="15" xfId="42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165" fontId="2" fillId="0" borderId="12" xfId="42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65" fontId="2" fillId="0" borderId="13" xfId="42" applyNumberFormat="1" applyFont="1" applyBorder="1" applyAlignment="1">
      <alignment horizontal="right" wrapText="1"/>
    </xf>
    <xf numFmtId="171" fontId="1" fillId="0" borderId="14" xfId="42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</cols>
  <sheetData>
    <row r="1" ht="12.75" hidden="1"/>
    <row r="2" ht="11.25" customHeight="1">
      <c r="G2" s="57" t="s">
        <v>68</v>
      </c>
    </row>
    <row r="3" spans="1:8" ht="15.75" customHeight="1">
      <c r="A3" s="105" t="s">
        <v>69</v>
      </c>
      <c r="B3" s="106"/>
      <c r="C3" s="106"/>
      <c r="D3" s="106"/>
      <c r="E3" s="106"/>
      <c r="F3" s="106"/>
      <c r="G3" s="106"/>
      <c r="H3" s="106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3"/>
      <c r="G6" s="113" t="s">
        <v>38</v>
      </c>
      <c r="H6" s="114"/>
    </row>
    <row r="7" spans="1:8" ht="9" customHeight="1" thickBot="1">
      <c r="A7" s="32"/>
      <c r="B7" s="31"/>
      <c r="C7" s="31"/>
      <c r="D7" s="31"/>
      <c r="E7" s="109" t="s">
        <v>77</v>
      </c>
      <c r="F7" s="118" t="s">
        <v>78</v>
      </c>
      <c r="G7" s="115"/>
      <c r="H7" s="116"/>
    </row>
    <row r="8" spans="1:8" ht="15" customHeight="1">
      <c r="A8" s="32" t="s">
        <v>0</v>
      </c>
      <c r="B8" s="31" t="s">
        <v>1</v>
      </c>
      <c r="C8" s="107" t="s">
        <v>2</v>
      </c>
      <c r="D8" s="107" t="s">
        <v>3</v>
      </c>
      <c r="E8" s="109"/>
      <c r="F8" s="118"/>
      <c r="G8" s="111" t="s">
        <v>56</v>
      </c>
      <c r="H8" s="117" t="s">
        <v>39</v>
      </c>
    </row>
    <row r="9" spans="1:8" ht="15" customHeight="1" thickBot="1">
      <c r="A9" s="33"/>
      <c r="B9" s="34"/>
      <c r="C9" s="108"/>
      <c r="D9" s="108"/>
      <c r="E9" s="110"/>
      <c r="F9" s="119"/>
      <c r="G9" s="112"/>
      <c r="H9" s="108"/>
    </row>
    <row r="10" spans="1:8" ht="11.25" customHeight="1" thickBot="1">
      <c r="A10" s="37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7">
        <v>7</v>
      </c>
      <c r="H10" s="38">
        <v>8</v>
      </c>
    </row>
    <row r="11" spans="1:8" ht="18.75" customHeight="1" thickBot="1">
      <c r="A11" s="35">
        <v>700</v>
      </c>
      <c r="B11" s="8"/>
      <c r="C11" s="8"/>
      <c r="D11" s="8" t="s">
        <v>41</v>
      </c>
      <c r="E11" s="48">
        <f>E12</f>
        <v>0</v>
      </c>
      <c r="F11" s="48">
        <f>F12</f>
        <v>0</v>
      </c>
      <c r="G11" s="48">
        <f>G12</f>
        <v>0</v>
      </c>
      <c r="H11" s="48">
        <f>H12</f>
        <v>0</v>
      </c>
    </row>
    <row r="12" spans="1:8" ht="17.25" customHeight="1" thickBot="1">
      <c r="A12" s="9"/>
      <c r="B12" s="10">
        <v>70005</v>
      </c>
      <c r="C12" s="10"/>
      <c r="D12" s="10" t="s">
        <v>30</v>
      </c>
      <c r="E12" s="49">
        <f>E13+E15+E16+E17+E19+E14+E20</f>
        <v>0</v>
      </c>
      <c r="F12" s="49">
        <f>F21</f>
        <v>0</v>
      </c>
      <c r="G12" s="49">
        <f>G21</f>
        <v>0</v>
      </c>
      <c r="H12" s="49">
        <f>H21</f>
        <v>0</v>
      </c>
    </row>
    <row r="13" spans="1:8" ht="27.75" thickBot="1">
      <c r="A13" s="9"/>
      <c r="B13" s="10"/>
      <c r="C13" s="10" t="s">
        <v>47</v>
      </c>
      <c r="D13" s="10" t="s">
        <v>42</v>
      </c>
      <c r="E13" s="58"/>
      <c r="F13" s="16"/>
      <c r="G13" s="55"/>
      <c r="H13" s="16"/>
    </row>
    <row r="14" spans="1:8" ht="14.25" thickBot="1">
      <c r="A14" s="9"/>
      <c r="B14" s="10"/>
      <c r="C14" s="10" t="s">
        <v>66</v>
      </c>
      <c r="D14" s="10" t="s">
        <v>67</v>
      </c>
      <c r="E14" s="16"/>
      <c r="F14" s="16"/>
      <c r="G14" s="55"/>
      <c r="H14" s="16"/>
    </row>
    <row r="15" spans="1:8" ht="59.25" customHeight="1" thickBot="1">
      <c r="A15" s="9"/>
      <c r="B15" s="10"/>
      <c r="C15" s="10" t="s">
        <v>48</v>
      </c>
      <c r="D15" s="36" t="s">
        <v>55</v>
      </c>
      <c r="E15" s="16"/>
      <c r="F15" s="16"/>
      <c r="G15" s="55"/>
      <c r="H15" s="16"/>
    </row>
    <row r="16" spans="1:8" ht="48.75" customHeight="1" thickBot="1">
      <c r="A16" s="9"/>
      <c r="B16" s="10"/>
      <c r="C16" s="10" t="s">
        <v>49</v>
      </c>
      <c r="D16" s="10" t="s">
        <v>43</v>
      </c>
      <c r="E16" s="16"/>
      <c r="F16" s="16"/>
      <c r="G16" s="55"/>
      <c r="H16" s="16"/>
    </row>
    <row r="17" spans="1:8" ht="33" customHeight="1" thickBot="1">
      <c r="A17" s="9"/>
      <c r="B17" s="10"/>
      <c r="C17" s="10" t="s">
        <v>50</v>
      </c>
      <c r="D17" s="10" t="s">
        <v>44</v>
      </c>
      <c r="E17" s="16"/>
      <c r="F17" s="16"/>
      <c r="G17" s="55"/>
      <c r="H17" s="16"/>
    </row>
    <row r="18" spans="1:8" ht="21" customHeight="1" thickBot="1">
      <c r="A18" s="9"/>
      <c r="B18" s="10"/>
      <c r="C18" s="10" t="s">
        <v>46</v>
      </c>
      <c r="D18" s="10" t="s">
        <v>40</v>
      </c>
      <c r="E18" s="16"/>
      <c r="F18" s="16"/>
      <c r="G18" s="55"/>
      <c r="H18" s="16"/>
    </row>
    <row r="19" spans="1:8" ht="21" customHeight="1" thickBot="1">
      <c r="A19" s="9"/>
      <c r="B19" s="10"/>
      <c r="C19" s="10" t="s">
        <v>52</v>
      </c>
      <c r="D19" s="10" t="s">
        <v>53</v>
      </c>
      <c r="E19" s="16"/>
      <c r="F19" s="16"/>
      <c r="G19" s="55"/>
      <c r="H19" s="16"/>
    </row>
    <row r="20" spans="1:8" ht="21" customHeight="1" thickBot="1">
      <c r="A20" s="9"/>
      <c r="B20" s="10"/>
      <c r="C20" s="10" t="s">
        <v>60</v>
      </c>
      <c r="D20" s="10" t="s">
        <v>61</v>
      </c>
      <c r="E20" s="16"/>
      <c r="F20" s="16"/>
      <c r="G20" s="55"/>
      <c r="H20" s="16"/>
    </row>
    <row r="21" spans="1:8" ht="14.25" thickBot="1">
      <c r="A21" s="9"/>
      <c r="B21" s="10"/>
      <c r="C21" s="10"/>
      <c r="D21" s="8" t="s">
        <v>45</v>
      </c>
      <c r="E21" s="50">
        <f>SUM(E13:E20)</f>
        <v>0</v>
      </c>
      <c r="F21" s="51">
        <f>SUM(F13:F20)</f>
        <v>0</v>
      </c>
      <c r="G21" s="56">
        <f>SUM(G13:G20)</f>
        <v>0</v>
      </c>
      <c r="H21" s="40">
        <f>SUM(H13:H20)</f>
        <v>0</v>
      </c>
    </row>
    <row r="22" spans="6:7" ht="13.5">
      <c r="F22" s="47"/>
      <c r="G22" s="46"/>
    </row>
    <row r="23" ht="12.75">
      <c r="F23" s="46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1">
      <selection activeCell="E36" sqref="E36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5.28125" style="0" customWidth="1"/>
    <col min="4" max="4" width="73.57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22" t="s">
        <v>64</v>
      </c>
      <c r="G1" s="123"/>
    </row>
    <row r="2" spans="2:7" ht="28.5" customHeight="1">
      <c r="B2" s="125" t="s">
        <v>91</v>
      </c>
      <c r="C2" s="125"/>
      <c r="D2" s="125"/>
      <c r="E2" s="125"/>
      <c r="F2" s="125"/>
      <c r="G2" s="125"/>
    </row>
    <row r="3" spans="1:7" ht="13.5" thickBot="1">
      <c r="A3" s="120" t="s">
        <v>51</v>
      </c>
      <c r="B3" s="121"/>
      <c r="C3" s="121"/>
      <c r="D3" s="121"/>
      <c r="F3" s="124"/>
      <c r="G3" s="124"/>
    </row>
    <row r="4" spans="1:7" ht="16.5" customHeight="1">
      <c r="A4" s="126" t="s">
        <v>0</v>
      </c>
      <c r="B4" s="128" t="s">
        <v>1</v>
      </c>
      <c r="C4" s="128" t="s">
        <v>2</v>
      </c>
      <c r="D4" s="128" t="s">
        <v>3</v>
      </c>
      <c r="E4" s="1" t="s">
        <v>4</v>
      </c>
      <c r="F4" s="3" t="s">
        <v>59</v>
      </c>
      <c r="G4" s="3" t="s">
        <v>5</v>
      </c>
    </row>
    <row r="5" spans="1:7" ht="18" customHeight="1" thickBot="1">
      <c r="A5" s="127"/>
      <c r="B5" s="129"/>
      <c r="C5" s="129"/>
      <c r="D5" s="129"/>
      <c r="E5" s="6" t="s">
        <v>87</v>
      </c>
      <c r="F5" s="5" t="s">
        <v>88</v>
      </c>
      <c r="G5" s="5" t="s">
        <v>6</v>
      </c>
    </row>
    <row r="6" spans="1:9" ht="14.25" thickBot="1">
      <c r="A6" s="6" t="s">
        <v>15</v>
      </c>
      <c r="B6" s="5" t="s">
        <v>16</v>
      </c>
      <c r="C6" s="5" t="s">
        <v>17</v>
      </c>
      <c r="D6" s="5" t="s">
        <v>18</v>
      </c>
      <c r="E6" s="5">
        <v>5</v>
      </c>
      <c r="F6" s="5" t="s">
        <v>20</v>
      </c>
      <c r="G6" s="5" t="s">
        <v>27</v>
      </c>
      <c r="I6" s="103"/>
    </row>
    <row r="7" spans="1:7" ht="14.25" thickBot="1">
      <c r="A7" s="61" t="s">
        <v>71</v>
      </c>
      <c r="B7" s="62"/>
      <c r="C7" s="62"/>
      <c r="D7" s="63" t="s">
        <v>72</v>
      </c>
      <c r="E7" s="65">
        <f>E8</f>
        <v>24396</v>
      </c>
      <c r="F7" s="65">
        <f>F8</f>
        <v>12198</v>
      </c>
      <c r="G7" s="66">
        <f>(F7/E7)*100</f>
        <v>50</v>
      </c>
    </row>
    <row r="8" spans="1:7" ht="14.25" thickBot="1">
      <c r="A8" s="6"/>
      <c r="B8" s="5" t="s">
        <v>73</v>
      </c>
      <c r="C8" s="5"/>
      <c r="D8" s="39" t="s">
        <v>74</v>
      </c>
      <c r="E8" s="67">
        <f>E9</f>
        <v>24396</v>
      </c>
      <c r="F8" s="67">
        <f>F9</f>
        <v>12198</v>
      </c>
      <c r="G8" s="66">
        <f aca="true" t="shared" si="0" ref="G8:G35">(F8/E8)*100</f>
        <v>50</v>
      </c>
    </row>
    <row r="9" spans="1:7" ht="30.75" customHeight="1" thickBot="1">
      <c r="A9" s="6"/>
      <c r="B9" s="5"/>
      <c r="C9" s="11" t="s">
        <v>28</v>
      </c>
      <c r="D9" s="11" t="s">
        <v>7</v>
      </c>
      <c r="E9" s="68">
        <v>24396</v>
      </c>
      <c r="F9" s="68">
        <v>12198</v>
      </c>
      <c r="G9" s="69">
        <f t="shared" si="0"/>
        <v>50</v>
      </c>
    </row>
    <row r="10" spans="1:7" ht="15.75" customHeight="1" thickBot="1">
      <c r="A10" s="97">
        <v>600</v>
      </c>
      <c r="B10" s="62"/>
      <c r="C10" s="98"/>
      <c r="D10" s="98" t="s">
        <v>89</v>
      </c>
      <c r="E10" s="99">
        <f>E11</f>
        <v>174</v>
      </c>
      <c r="F10" s="99">
        <v>0</v>
      </c>
      <c r="G10" s="69">
        <f t="shared" si="0"/>
        <v>0</v>
      </c>
    </row>
    <row r="11" spans="1:7" ht="15" customHeight="1" thickBot="1">
      <c r="A11" s="6"/>
      <c r="B11" s="5">
        <v>60095</v>
      </c>
      <c r="C11" s="12"/>
      <c r="D11" s="12" t="s">
        <v>74</v>
      </c>
      <c r="E11" s="68">
        <v>174</v>
      </c>
      <c r="F11" s="68">
        <v>0</v>
      </c>
      <c r="G11" s="69">
        <f t="shared" si="0"/>
        <v>0</v>
      </c>
    </row>
    <row r="12" spans="1:7" ht="30.75" customHeight="1" thickBot="1">
      <c r="A12" s="6"/>
      <c r="B12" s="5"/>
      <c r="C12" s="11" t="s">
        <v>28</v>
      </c>
      <c r="D12" s="11" t="s">
        <v>7</v>
      </c>
      <c r="E12" s="68">
        <v>174</v>
      </c>
      <c r="F12" s="68">
        <v>0</v>
      </c>
      <c r="G12" s="69">
        <f t="shared" si="0"/>
        <v>0</v>
      </c>
    </row>
    <row r="13" spans="1:7" ht="14.25" thickBot="1">
      <c r="A13" s="14" t="s">
        <v>21</v>
      </c>
      <c r="B13" s="15"/>
      <c r="C13" s="15"/>
      <c r="D13" s="15" t="s">
        <v>8</v>
      </c>
      <c r="E13" s="70">
        <f>E14</f>
        <v>290754</v>
      </c>
      <c r="F13" s="70">
        <f>F14</f>
        <v>74652</v>
      </c>
      <c r="G13" s="69">
        <f t="shared" si="0"/>
        <v>25.6753131513238</v>
      </c>
    </row>
    <row r="14" spans="1:7" ht="14.25" thickBot="1">
      <c r="A14" s="9"/>
      <c r="B14" s="10" t="s">
        <v>22</v>
      </c>
      <c r="C14" s="10"/>
      <c r="D14" s="10" t="s">
        <v>9</v>
      </c>
      <c r="E14" s="68">
        <f>E15</f>
        <v>290754</v>
      </c>
      <c r="F14" s="68">
        <f>F15</f>
        <v>74652</v>
      </c>
      <c r="G14" s="66">
        <f t="shared" si="0"/>
        <v>25.6753131513238</v>
      </c>
    </row>
    <row r="15" spans="1:7" ht="30.75" customHeight="1" thickBot="1">
      <c r="A15" s="13"/>
      <c r="B15" s="13"/>
      <c r="C15" s="13" t="s">
        <v>28</v>
      </c>
      <c r="D15" s="11" t="s">
        <v>7</v>
      </c>
      <c r="E15" s="71">
        <v>290754</v>
      </c>
      <c r="F15" s="71">
        <v>74652</v>
      </c>
      <c r="G15" s="69">
        <f t="shared" si="0"/>
        <v>25.6753131513238</v>
      </c>
    </row>
    <row r="16" spans="1:7" ht="14.25" thickBot="1">
      <c r="A16" s="14" t="s">
        <v>23</v>
      </c>
      <c r="B16" s="15"/>
      <c r="C16" s="15"/>
      <c r="D16" s="15" t="s">
        <v>10</v>
      </c>
      <c r="E16" s="70">
        <f>E17+E19</f>
        <v>737703</v>
      </c>
      <c r="F16" s="70">
        <f>F17+F19</f>
        <v>283099</v>
      </c>
      <c r="G16" s="66">
        <f t="shared" si="0"/>
        <v>38.37574199915142</v>
      </c>
    </row>
    <row r="17" spans="1:7" ht="14.25" thickBot="1">
      <c r="A17" s="7"/>
      <c r="B17" s="39">
        <v>71012</v>
      </c>
      <c r="C17" s="8"/>
      <c r="D17" s="10" t="s">
        <v>83</v>
      </c>
      <c r="E17" s="68">
        <f>E18</f>
        <v>284743</v>
      </c>
      <c r="F17" s="68">
        <f>F18</f>
        <v>57444</v>
      </c>
      <c r="G17" s="66">
        <f t="shared" si="0"/>
        <v>20.173981449939067</v>
      </c>
    </row>
    <row r="18" spans="1:11" ht="33" customHeight="1" thickBot="1">
      <c r="A18" s="14"/>
      <c r="B18" s="15"/>
      <c r="C18" s="12">
        <v>2110</v>
      </c>
      <c r="D18" s="11" t="s">
        <v>7</v>
      </c>
      <c r="E18" s="72">
        <v>284743</v>
      </c>
      <c r="F18" s="72">
        <v>57444</v>
      </c>
      <c r="G18" s="69">
        <f t="shared" si="0"/>
        <v>20.173981449939067</v>
      </c>
      <c r="K18" s="53"/>
    </row>
    <row r="19" spans="1:7" ht="14.25" thickBot="1">
      <c r="A19" s="11"/>
      <c r="B19" s="12" t="s">
        <v>24</v>
      </c>
      <c r="C19" s="12"/>
      <c r="D19" s="12" t="s">
        <v>11</v>
      </c>
      <c r="E19" s="72">
        <f>E20</f>
        <v>452960</v>
      </c>
      <c r="F19" s="72">
        <f>F20</f>
        <v>225655</v>
      </c>
      <c r="G19" s="66">
        <f t="shared" si="0"/>
        <v>49.81786471211586</v>
      </c>
    </row>
    <row r="20" spans="1:7" ht="33" customHeight="1" thickBot="1">
      <c r="A20" s="11"/>
      <c r="B20" s="11"/>
      <c r="C20" s="11" t="s">
        <v>28</v>
      </c>
      <c r="D20" s="11" t="s">
        <v>7</v>
      </c>
      <c r="E20" s="73">
        <v>452960</v>
      </c>
      <c r="F20" s="73">
        <v>225655</v>
      </c>
      <c r="G20" s="69">
        <f t="shared" si="0"/>
        <v>49.81786471211586</v>
      </c>
    </row>
    <row r="21" spans="1:7" s="45" customFormat="1" ht="18" customHeight="1" thickBot="1">
      <c r="A21" s="90">
        <v>754</v>
      </c>
      <c r="B21" s="90"/>
      <c r="C21" s="14"/>
      <c r="D21" s="52" t="s">
        <v>62</v>
      </c>
      <c r="E21" s="75">
        <f>E22+E24</f>
        <v>12157</v>
      </c>
      <c r="F21" s="75">
        <f>F22+F24</f>
        <v>12157</v>
      </c>
      <c r="G21" s="66">
        <f t="shared" si="0"/>
        <v>100</v>
      </c>
    </row>
    <row r="22" spans="1:7" ht="14.25" customHeight="1" thickBot="1">
      <c r="A22" s="11"/>
      <c r="B22" s="89">
        <v>75414</v>
      </c>
      <c r="C22" s="11"/>
      <c r="D22" s="29" t="s">
        <v>63</v>
      </c>
      <c r="E22" s="73">
        <f>E23</f>
        <v>3000</v>
      </c>
      <c r="F22" s="100">
        <f>F23</f>
        <v>3000</v>
      </c>
      <c r="G22" s="101">
        <f t="shared" si="0"/>
        <v>100</v>
      </c>
    </row>
    <row r="23" spans="1:7" ht="32.25" customHeight="1" thickBot="1">
      <c r="A23" s="11"/>
      <c r="B23" s="102"/>
      <c r="C23" s="11" t="s">
        <v>28</v>
      </c>
      <c r="D23" s="11" t="s">
        <v>7</v>
      </c>
      <c r="E23" s="73">
        <v>3000</v>
      </c>
      <c r="F23" s="100">
        <v>3000</v>
      </c>
      <c r="G23" s="74">
        <f t="shared" si="0"/>
        <v>100</v>
      </c>
    </row>
    <row r="24" spans="1:7" ht="14.25" customHeight="1" thickBot="1">
      <c r="A24" s="11"/>
      <c r="B24" s="89">
        <v>75495</v>
      </c>
      <c r="C24" s="11"/>
      <c r="D24" s="11" t="s">
        <v>74</v>
      </c>
      <c r="E24" s="73">
        <f>E25</f>
        <v>9157</v>
      </c>
      <c r="F24" s="73">
        <f>F25</f>
        <v>9157</v>
      </c>
      <c r="G24" s="101">
        <f t="shared" si="0"/>
        <v>100</v>
      </c>
    </row>
    <row r="25" spans="1:7" ht="30" customHeight="1" thickBot="1">
      <c r="A25" s="11"/>
      <c r="B25" s="11"/>
      <c r="C25" s="11">
        <v>2110</v>
      </c>
      <c r="D25" s="11" t="s">
        <v>75</v>
      </c>
      <c r="E25" s="73">
        <v>9157</v>
      </c>
      <c r="F25" s="73">
        <v>9157</v>
      </c>
      <c r="G25" s="74">
        <f t="shared" si="0"/>
        <v>100</v>
      </c>
    </row>
    <row r="26" spans="1:7" ht="15" customHeight="1" thickBot="1">
      <c r="A26" s="93">
        <v>755</v>
      </c>
      <c r="B26" s="91"/>
      <c r="C26" s="91"/>
      <c r="D26" s="91" t="s">
        <v>79</v>
      </c>
      <c r="E26" s="92">
        <f>E27</f>
        <v>187812</v>
      </c>
      <c r="F26" s="92">
        <f>F27</f>
        <v>93906</v>
      </c>
      <c r="G26" s="69">
        <f t="shared" si="0"/>
        <v>50</v>
      </c>
    </row>
    <row r="27" spans="1:7" ht="15" customHeight="1" thickBot="1">
      <c r="A27" s="13"/>
      <c r="B27" s="94">
        <v>75515</v>
      </c>
      <c r="C27" s="44"/>
      <c r="D27" s="44" t="s">
        <v>80</v>
      </c>
      <c r="E27" s="76">
        <f>E28</f>
        <v>187812</v>
      </c>
      <c r="F27" s="76">
        <f>F28</f>
        <v>93906</v>
      </c>
      <c r="G27" s="69">
        <f t="shared" si="0"/>
        <v>50</v>
      </c>
    </row>
    <row r="28" spans="1:7" ht="30" customHeight="1" thickBot="1">
      <c r="A28" s="13"/>
      <c r="B28" s="44"/>
      <c r="C28" s="44">
        <v>2110</v>
      </c>
      <c r="D28" s="44" t="s">
        <v>75</v>
      </c>
      <c r="E28" s="76">
        <v>187812</v>
      </c>
      <c r="F28" s="76">
        <v>93906</v>
      </c>
      <c r="G28" s="69">
        <f t="shared" si="0"/>
        <v>50</v>
      </c>
    </row>
    <row r="29" spans="1:7" ht="14.25" thickBot="1">
      <c r="A29" s="14" t="s">
        <v>25</v>
      </c>
      <c r="B29" s="15"/>
      <c r="C29" s="15"/>
      <c r="D29" s="15" t="s">
        <v>12</v>
      </c>
      <c r="E29" s="70">
        <f>E30</f>
        <v>2435400</v>
      </c>
      <c r="F29" s="70">
        <f>F30</f>
        <v>999698</v>
      </c>
      <c r="G29" s="66">
        <f t="shared" si="0"/>
        <v>41.048616243738195</v>
      </c>
    </row>
    <row r="30" spans="1:7" ht="27" customHeight="1" thickBot="1">
      <c r="A30" s="11"/>
      <c r="B30" s="11" t="s">
        <v>26</v>
      </c>
      <c r="C30" s="11"/>
      <c r="D30" s="11" t="s">
        <v>13</v>
      </c>
      <c r="E30" s="73">
        <f>E31</f>
        <v>2435400</v>
      </c>
      <c r="F30" s="73">
        <f>F31</f>
        <v>999698</v>
      </c>
      <c r="G30" s="69">
        <f t="shared" si="0"/>
        <v>41.048616243738195</v>
      </c>
    </row>
    <row r="31" spans="1:7" ht="31.5" customHeight="1" thickBot="1">
      <c r="A31" s="13"/>
      <c r="B31" s="13"/>
      <c r="C31" s="13" t="s">
        <v>28</v>
      </c>
      <c r="D31" s="13" t="s">
        <v>7</v>
      </c>
      <c r="E31" s="71">
        <v>2435400</v>
      </c>
      <c r="F31" s="71">
        <v>999698</v>
      </c>
      <c r="G31" s="69">
        <f>(F31/E31)*100</f>
        <v>41.048616243738195</v>
      </c>
    </row>
    <row r="32" spans="1:7" ht="16.5" customHeight="1" thickBot="1">
      <c r="A32" s="93">
        <v>855</v>
      </c>
      <c r="B32" s="44"/>
      <c r="C32" s="44"/>
      <c r="D32" s="91" t="s">
        <v>90</v>
      </c>
      <c r="E32" s="92">
        <f>E33</f>
        <v>588000</v>
      </c>
      <c r="F32" s="92">
        <f>F33</f>
        <v>300800</v>
      </c>
      <c r="G32" s="69">
        <f>(F32/E32)*100</f>
        <v>51.156462585034014</v>
      </c>
    </row>
    <row r="33" spans="1:7" ht="14.25" customHeight="1" thickBot="1">
      <c r="A33" s="13"/>
      <c r="B33" s="94">
        <v>85508</v>
      </c>
      <c r="C33" s="44"/>
      <c r="D33" s="44" t="s">
        <v>81</v>
      </c>
      <c r="E33" s="76">
        <f>E34</f>
        <v>588000</v>
      </c>
      <c r="F33" s="76">
        <f>F34</f>
        <v>300800</v>
      </c>
      <c r="G33" s="66">
        <f t="shared" si="0"/>
        <v>51.156462585034014</v>
      </c>
    </row>
    <row r="34" spans="1:7" ht="45.75" customHeight="1" thickBot="1">
      <c r="A34" s="13"/>
      <c r="B34" s="44"/>
      <c r="C34" s="44">
        <v>2160</v>
      </c>
      <c r="D34" s="44" t="s">
        <v>84</v>
      </c>
      <c r="E34" s="76">
        <v>588000</v>
      </c>
      <c r="F34" s="76">
        <v>300800</v>
      </c>
      <c r="G34" s="69">
        <f t="shared" si="0"/>
        <v>51.156462585034014</v>
      </c>
    </row>
    <row r="35" spans="1:7" ht="14.25" thickBot="1">
      <c r="A35" s="11"/>
      <c r="B35" s="12"/>
      <c r="C35" s="12"/>
      <c r="D35" s="15" t="s">
        <v>14</v>
      </c>
      <c r="E35" s="70">
        <f>E7+E13+E16+E21+E26+E29+E32+E10</f>
        <v>4276396</v>
      </c>
      <c r="F35" s="70">
        <f>F7+F13+F16+F21+F26+F29+F32</f>
        <v>1776510</v>
      </c>
      <c r="G35" s="66">
        <f t="shared" si="0"/>
        <v>41.542223872625456</v>
      </c>
    </row>
    <row r="36" spans="1:7" ht="14.25" thickBot="1">
      <c r="A36" s="53"/>
      <c r="B36" s="53"/>
      <c r="C36" s="53"/>
      <c r="D36" s="54" t="s">
        <v>65</v>
      </c>
      <c r="E36" s="77">
        <v>0</v>
      </c>
      <c r="F36" s="77">
        <v>0</v>
      </c>
      <c r="G36" s="66">
        <v>0</v>
      </c>
    </row>
  </sheetData>
  <sheetProtection/>
  <mergeCells count="8">
    <mergeCell ref="A3:D3"/>
    <mergeCell ref="F1:G1"/>
    <mergeCell ref="F3:G3"/>
    <mergeCell ref="B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0">
      <selection activeCell="A31" sqref="A31:F31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105" t="s">
        <v>58</v>
      </c>
      <c r="B1" s="106"/>
      <c r="C1" s="106"/>
    </row>
    <row r="2" ht="13.5" thickBot="1">
      <c r="F2" t="s">
        <v>57</v>
      </c>
    </row>
    <row r="3" spans="1:6" ht="11.25" customHeight="1">
      <c r="A3" s="17"/>
      <c r="B3" s="19"/>
      <c r="C3" s="21"/>
      <c r="D3" s="21"/>
      <c r="E3" s="21"/>
      <c r="F3" s="21"/>
    </row>
    <row r="4" spans="1:6" ht="15.75" customHeight="1">
      <c r="A4" s="18" t="s">
        <v>0</v>
      </c>
      <c r="B4" s="20" t="s">
        <v>1</v>
      </c>
      <c r="C4" s="22" t="s">
        <v>3</v>
      </c>
      <c r="D4" s="22" t="s">
        <v>4</v>
      </c>
      <c r="E4" s="22" t="s">
        <v>59</v>
      </c>
      <c r="F4" s="22" t="s">
        <v>5</v>
      </c>
    </row>
    <row r="5" spans="1:6" ht="15.75" customHeight="1" thickBot="1">
      <c r="A5" s="2"/>
      <c r="B5" s="4"/>
      <c r="C5" s="4"/>
      <c r="D5" s="23">
        <v>2017</v>
      </c>
      <c r="E5" s="23" t="s">
        <v>88</v>
      </c>
      <c r="F5" s="23" t="s">
        <v>70</v>
      </c>
    </row>
    <row r="6" spans="1:6" ht="15.75" thickBot="1">
      <c r="A6" s="24" t="s">
        <v>15</v>
      </c>
      <c r="B6" s="23" t="s">
        <v>16</v>
      </c>
      <c r="C6" s="23" t="s">
        <v>17</v>
      </c>
      <c r="D6" s="23">
        <v>4</v>
      </c>
      <c r="E6" s="23" t="s">
        <v>19</v>
      </c>
      <c r="F6" s="23" t="s">
        <v>20</v>
      </c>
    </row>
    <row r="7" spans="1:6" ht="15.75" thickBot="1">
      <c r="A7" s="59" t="s">
        <v>71</v>
      </c>
      <c r="B7" s="64"/>
      <c r="C7" s="64" t="s">
        <v>76</v>
      </c>
      <c r="D7" s="78">
        <f aca="true" t="shared" si="0" ref="D7:E9">D8</f>
        <v>24396</v>
      </c>
      <c r="E7" s="78">
        <f t="shared" si="0"/>
        <v>12198</v>
      </c>
      <c r="F7" s="79">
        <f>(E7/D7)*100</f>
        <v>50</v>
      </c>
    </row>
    <row r="8" spans="1:6" ht="15.75" thickBot="1">
      <c r="A8" s="24"/>
      <c r="B8" s="23" t="s">
        <v>73</v>
      </c>
      <c r="C8" s="42" t="s">
        <v>74</v>
      </c>
      <c r="D8" s="80">
        <f t="shared" si="0"/>
        <v>24396</v>
      </c>
      <c r="E8" s="80">
        <f t="shared" si="0"/>
        <v>12198</v>
      </c>
      <c r="F8" s="79">
        <f aca="true" t="shared" si="1" ref="F8:F45">(E8/D8)*100</f>
        <v>50</v>
      </c>
    </row>
    <row r="9" spans="1:6" ht="15.75" thickBot="1">
      <c r="A9" s="24"/>
      <c r="B9" s="23"/>
      <c r="C9" s="28" t="s">
        <v>29</v>
      </c>
      <c r="D9" s="80">
        <f t="shared" si="0"/>
        <v>24396</v>
      </c>
      <c r="E9" s="80">
        <f t="shared" si="0"/>
        <v>12198</v>
      </c>
      <c r="F9" s="79">
        <f t="shared" si="1"/>
        <v>50</v>
      </c>
    </row>
    <row r="10" spans="1:6" ht="15.75" thickBot="1">
      <c r="A10" s="24"/>
      <c r="B10" s="23"/>
      <c r="C10" s="28" t="s">
        <v>31</v>
      </c>
      <c r="D10" s="80">
        <v>24396</v>
      </c>
      <c r="E10" s="80">
        <v>12198</v>
      </c>
      <c r="F10" s="79">
        <f t="shared" si="1"/>
        <v>50</v>
      </c>
    </row>
    <row r="11" spans="1:6" ht="15.75" thickBot="1">
      <c r="A11" s="59">
        <v>600</v>
      </c>
      <c r="B11" s="104"/>
      <c r="C11" s="60" t="s">
        <v>89</v>
      </c>
      <c r="D11" s="81">
        <f>D12</f>
        <v>174</v>
      </c>
      <c r="E11" s="81">
        <v>0</v>
      </c>
      <c r="F11" s="79">
        <f t="shared" si="1"/>
        <v>0</v>
      </c>
    </row>
    <row r="12" spans="1:6" ht="15.75" thickBot="1">
      <c r="A12" s="24"/>
      <c r="B12" s="23">
        <v>60095</v>
      </c>
      <c r="C12" s="28" t="s">
        <v>74</v>
      </c>
      <c r="D12" s="80">
        <f>D14</f>
        <v>174</v>
      </c>
      <c r="E12" s="80">
        <v>0</v>
      </c>
      <c r="F12" s="79">
        <f t="shared" si="1"/>
        <v>0</v>
      </c>
    </row>
    <row r="13" spans="1:6" ht="15.75" thickBot="1">
      <c r="A13" s="24"/>
      <c r="B13" s="23"/>
      <c r="C13" s="28" t="s">
        <v>29</v>
      </c>
      <c r="D13" s="80">
        <f>D14</f>
        <v>174</v>
      </c>
      <c r="E13" s="80">
        <v>0</v>
      </c>
      <c r="F13" s="79">
        <v>0</v>
      </c>
    </row>
    <row r="14" spans="1:6" ht="15.75" thickBot="1">
      <c r="A14" s="24"/>
      <c r="B14" s="23"/>
      <c r="C14" s="28" t="s">
        <v>31</v>
      </c>
      <c r="D14" s="80">
        <v>174</v>
      </c>
      <c r="E14" s="80">
        <v>0</v>
      </c>
      <c r="F14" s="79">
        <f t="shared" si="1"/>
        <v>0</v>
      </c>
    </row>
    <row r="15" spans="1:6" ht="15.75" thickBot="1">
      <c r="A15" s="25" t="s">
        <v>21</v>
      </c>
      <c r="B15" s="26"/>
      <c r="C15" s="26" t="s">
        <v>8</v>
      </c>
      <c r="D15" s="82">
        <f>D16</f>
        <v>290754</v>
      </c>
      <c r="E15" s="82">
        <f>E16</f>
        <v>74515.44</v>
      </c>
      <c r="F15" s="79">
        <f t="shared" si="1"/>
        <v>25.628345611754266</v>
      </c>
    </row>
    <row r="16" spans="1:6" ht="15.75" thickBot="1">
      <c r="A16" s="27"/>
      <c r="B16" s="28" t="s">
        <v>22</v>
      </c>
      <c r="C16" s="28" t="s">
        <v>30</v>
      </c>
      <c r="D16" s="80">
        <f>D17</f>
        <v>290754</v>
      </c>
      <c r="E16" s="80">
        <f>E17</f>
        <v>74515.44</v>
      </c>
      <c r="F16" s="79">
        <f t="shared" si="1"/>
        <v>25.628345611754266</v>
      </c>
    </row>
    <row r="17" spans="1:6" ht="15.75" thickBot="1">
      <c r="A17" s="27"/>
      <c r="B17" s="28"/>
      <c r="C17" s="28" t="s">
        <v>29</v>
      </c>
      <c r="D17" s="80">
        <v>290754</v>
      </c>
      <c r="E17" s="80">
        <v>74515.44</v>
      </c>
      <c r="F17" s="79">
        <f t="shared" si="1"/>
        <v>25.628345611754266</v>
      </c>
    </row>
    <row r="18" spans="1:6" ht="15.75" thickBot="1">
      <c r="A18" s="27"/>
      <c r="B18" s="28"/>
      <c r="C18" s="28" t="s">
        <v>31</v>
      </c>
      <c r="D18" s="80">
        <v>63051</v>
      </c>
      <c r="E18" s="80">
        <v>31525.5</v>
      </c>
      <c r="F18" s="79">
        <f t="shared" si="1"/>
        <v>50</v>
      </c>
    </row>
    <row r="19" spans="1:6" ht="15.75" thickBot="1">
      <c r="A19" s="25" t="s">
        <v>23</v>
      </c>
      <c r="B19" s="26"/>
      <c r="C19" s="26" t="s">
        <v>32</v>
      </c>
      <c r="D19" s="82">
        <f>D20+D23</f>
        <v>737703</v>
      </c>
      <c r="E19" s="82">
        <f>E20+E23</f>
        <v>282877.9</v>
      </c>
      <c r="F19" s="79">
        <f t="shared" si="1"/>
        <v>38.34577058789242</v>
      </c>
    </row>
    <row r="20" spans="1:6" ht="15.75" thickBot="1">
      <c r="A20" s="25"/>
      <c r="B20" s="42">
        <v>71012</v>
      </c>
      <c r="C20" s="28" t="s">
        <v>82</v>
      </c>
      <c r="D20" s="80">
        <f>D21</f>
        <v>284743</v>
      </c>
      <c r="E20" s="80">
        <f>E21</f>
        <v>57444</v>
      </c>
      <c r="F20" s="79">
        <f t="shared" si="1"/>
        <v>20.173981449939067</v>
      </c>
    </row>
    <row r="21" spans="1:6" ht="15.75" thickBot="1">
      <c r="A21" s="25"/>
      <c r="B21" s="26"/>
      <c r="C21" s="28" t="s">
        <v>29</v>
      </c>
      <c r="D21" s="80">
        <v>284743</v>
      </c>
      <c r="E21" s="80">
        <f>E22</f>
        <v>57444</v>
      </c>
      <c r="F21" s="79">
        <f t="shared" si="1"/>
        <v>20.173981449939067</v>
      </c>
    </row>
    <row r="22" spans="1:6" ht="15.75" thickBot="1">
      <c r="A22" s="25"/>
      <c r="B22" s="26"/>
      <c r="C22" s="28" t="s">
        <v>31</v>
      </c>
      <c r="D22" s="80">
        <v>114891</v>
      </c>
      <c r="E22" s="80">
        <v>57444</v>
      </c>
      <c r="F22" s="79">
        <f t="shared" si="1"/>
        <v>49.998694414706115</v>
      </c>
    </row>
    <row r="23" spans="1:6" ht="15.75" thickBot="1">
      <c r="A23" s="27"/>
      <c r="B23" s="28" t="s">
        <v>24</v>
      </c>
      <c r="C23" s="28" t="s">
        <v>33</v>
      </c>
      <c r="D23" s="80">
        <f>D24</f>
        <v>452960</v>
      </c>
      <c r="E23" s="80">
        <f>E24</f>
        <v>225433.9</v>
      </c>
      <c r="F23" s="79">
        <f t="shared" si="1"/>
        <v>49.76905245496291</v>
      </c>
    </row>
    <row r="24" spans="1:6" ht="15.75" thickBot="1">
      <c r="A24" s="29"/>
      <c r="B24" s="30"/>
      <c r="C24" s="30" t="s">
        <v>29</v>
      </c>
      <c r="D24" s="83">
        <v>452960</v>
      </c>
      <c r="E24" s="83">
        <v>225433.9</v>
      </c>
      <c r="F24" s="84">
        <f t="shared" si="1"/>
        <v>49.76905245496291</v>
      </c>
    </row>
    <row r="25" spans="1:6" ht="15.75" thickBot="1">
      <c r="A25" s="27"/>
      <c r="B25" s="28"/>
      <c r="C25" s="28" t="s">
        <v>31</v>
      </c>
      <c r="D25" s="80">
        <v>392050</v>
      </c>
      <c r="E25" s="80">
        <v>191435.58</v>
      </c>
      <c r="F25" s="79">
        <f t="shared" si="1"/>
        <v>48.82937890575182</v>
      </c>
    </row>
    <row r="26" spans="1:6" ht="15.75" thickBot="1">
      <c r="A26" s="88">
        <v>754</v>
      </c>
      <c r="B26" s="28"/>
      <c r="C26" s="60" t="s">
        <v>62</v>
      </c>
      <c r="D26" s="81">
        <f>D27+D29</f>
        <v>12157</v>
      </c>
      <c r="E26" s="81">
        <f>E27+E29</f>
        <v>9157</v>
      </c>
      <c r="F26" s="79">
        <f t="shared" si="1"/>
        <v>75.32285925804064</v>
      </c>
    </row>
    <row r="27" spans="1:6" ht="15.75" thickBot="1">
      <c r="A27" s="27"/>
      <c r="B27" s="28">
        <v>75414</v>
      </c>
      <c r="C27" s="28" t="s">
        <v>63</v>
      </c>
      <c r="D27" s="80">
        <f>D28</f>
        <v>3000</v>
      </c>
      <c r="E27" s="86">
        <v>0</v>
      </c>
      <c r="F27" s="95">
        <f t="shared" si="1"/>
        <v>0</v>
      </c>
    </row>
    <row r="28" spans="1:6" ht="15.75" thickBot="1">
      <c r="A28" s="29"/>
      <c r="B28" s="30"/>
      <c r="C28" s="30" t="s">
        <v>29</v>
      </c>
      <c r="D28" s="83">
        <v>3000</v>
      </c>
      <c r="E28" s="87">
        <v>0</v>
      </c>
      <c r="F28" s="95">
        <f t="shared" si="1"/>
        <v>0</v>
      </c>
    </row>
    <row r="29" spans="1:6" ht="15.75" thickBot="1">
      <c r="A29" s="27"/>
      <c r="B29" s="28">
        <v>75495</v>
      </c>
      <c r="C29" s="28" t="s">
        <v>74</v>
      </c>
      <c r="D29" s="80">
        <f>D30</f>
        <v>9157</v>
      </c>
      <c r="E29" s="86">
        <f>E30</f>
        <v>9157</v>
      </c>
      <c r="F29" s="79">
        <f t="shared" si="1"/>
        <v>100</v>
      </c>
    </row>
    <row r="30" spans="1:6" ht="15.75" thickBot="1">
      <c r="A30" s="27"/>
      <c r="B30" s="28"/>
      <c r="C30" s="28" t="s">
        <v>29</v>
      </c>
      <c r="D30" s="80">
        <v>9157</v>
      </c>
      <c r="E30" s="86">
        <v>9157</v>
      </c>
      <c r="F30" s="79">
        <f t="shared" si="1"/>
        <v>100</v>
      </c>
    </row>
    <row r="31" spans="1:6" ht="15.75" thickBot="1">
      <c r="A31" s="29"/>
      <c r="B31" s="30"/>
      <c r="C31" s="30" t="s">
        <v>31</v>
      </c>
      <c r="D31" s="83">
        <v>9157</v>
      </c>
      <c r="E31" s="87">
        <v>9157</v>
      </c>
      <c r="F31" s="84">
        <f t="shared" si="1"/>
        <v>100</v>
      </c>
    </row>
    <row r="32" spans="1:6" ht="15.75" thickBot="1">
      <c r="A32" s="59">
        <v>755</v>
      </c>
      <c r="B32" s="28"/>
      <c r="C32" s="60" t="s">
        <v>79</v>
      </c>
      <c r="D32" s="81">
        <f>D33</f>
        <v>187812</v>
      </c>
      <c r="E32" s="81">
        <f>E33</f>
        <v>86962.31</v>
      </c>
      <c r="F32" s="79">
        <f t="shared" si="1"/>
        <v>46.302850723063486</v>
      </c>
    </row>
    <row r="33" spans="1:6" ht="15.75" thickBot="1">
      <c r="A33" s="27"/>
      <c r="B33" s="28">
        <v>75515</v>
      </c>
      <c r="C33" s="28" t="s">
        <v>80</v>
      </c>
      <c r="D33" s="80">
        <f>D34</f>
        <v>187812</v>
      </c>
      <c r="E33" s="80">
        <f>E34</f>
        <v>86962.31</v>
      </c>
      <c r="F33" s="79">
        <f t="shared" si="1"/>
        <v>46.302850723063486</v>
      </c>
    </row>
    <row r="34" spans="1:6" ht="15.75" thickBot="1">
      <c r="A34" s="27"/>
      <c r="B34" s="28"/>
      <c r="C34" s="28" t="s">
        <v>29</v>
      </c>
      <c r="D34" s="80">
        <v>187812</v>
      </c>
      <c r="E34" s="86">
        <v>86962.31</v>
      </c>
      <c r="F34" s="79">
        <f t="shared" si="1"/>
        <v>46.302850723063486</v>
      </c>
    </row>
    <row r="35" spans="1:6" ht="15.75" thickBot="1">
      <c r="A35" s="27"/>
      <c r="B35" s="28"/>
      <c r="C35" s="28" t="s">
        <v>31</v>
      </c>
      <c r="D35" s="80">
        <v>24290.34</v>
      </c>
      <c r="E35" s="86">
        <v>9596.39</v>
      </c>
      <c r="F35" s="79">
        <f t="shared" si="1"/>
        <v>39.507022133078415</v>
      </c>
    </row>
    <row r="36" spans="1:6" ht="15.75" thickBot="1">
      <c r="A36" s="25" t="s">
        <v>25</v>
      </c>
      <c r="B36" s="26"/>
      <c r="C36" s="26" t="s">
        <v>34</v>
      </c>
      <c r="D36" s="82">
        <f>D37</f>
        <v>2435400</v>
      </c>
      <c r="E36" s="82">
        <f>E37</f>
        <v>994231.6</v>
      </c>
      <c r="F36" s="79">
        <f t="shared" si="1"/>
        <v>40.82416030220909</v>
      </c>
    </row>
    <row r="37" spans="1:6" ht="31.5" thickBot="1">
      <c r="A37" s="17"/>
      <c r="B37" s="17" t="s">
        <v>26</v>
      </c>
      <c r="C37" s="17" t="s">
        <v>13</v>
      </c>
      <c r="D37" s="85">
        <f>D38</f>
        <v>2435400</v>
      </c>
      <c r="E37" s="85">
        <f>E38</f>
        <v>994231.6</v>
      </c>
      <c r="F37" s="96">
        <f t="shared" si="1"/>
        <v>40.82416030220909</v>
      </c>
    </row>
    <row r="38" spans="1:6" ht="15.75" thickBot="1">
      <c r="A38" s="29"/>
      <c r="B38" s="30"/>
      <c r="C38" s="30" t="s">
        <v>29</v>
      </c>
      <c r="D38" s="83">
        <v>2435400</v>
      </c>
      <c r="E38" s="83">
        <v>994231.6</v>
      </c>
      <c r="F38" s="79">
        <f t="shared" si="1"/>
        <v>40.82416030220909</v>
      </c>
    </row>
    <row r="39" spans="1:6" ht="15.75" thickBot="1">
      <c r="A39" s="59">
        <v>855</v>
      </c>
      <c r="B39" s="28"/>
      <c r="C39" s="60" t="s">
        <v>90</v>
      </c>
      <c r="D39" s="81">
        <f>D40</f>
        <v>588000</v>
      </c>
      <c r="E39" s="81">
        <f>E40</f>
        <v>300376.92</v>
      </c>
      <c r="F39" s="79">
        <f t="shared" si="1"/>
        <v>51.08451020408163</v>
      </c>
    </row>
    <row r="40" spans="1:6" ht="15.75" thickBot="1">
      <c r="A40" s="27"/>
      <c r="B40" s="28">
        <v>85508</v>
      </c>
      <c r="C40" s="28" t="s">
        <v>81</v>
      </c>
      <c r="D40" s="80">
        <f>D41</f>
        <v>588000</v>
      </c>
      <c r="E40" s="80">
        <f>E41</f>
        <v>300376.92</v>
      </c>
      <c r="F40" s="79">
        <f t="shared" si="1"/>
        <v>51.08451020408163</v>
      </c>
    </row>
    <row r="41" spans="1:6" ht="15.75" thickBot="1">
      <c r="A41" s="27"/>
      <c r="B41" s="28"/>
      <c r="C41" s="28" t="s">
        <v>29</v>
      </c>
      <c r="D41" s="80">
        <v>588000</v>
      </c>
      <c r="E41" s="80">
        <v>300376.92</v>
      </c>
      <c r="F41" s="79">
        <f t="shared" si="1"/>
        <v>51.08451020408163</v>
      </c>
    </row>
    <row r="42" spans="1:6" ht="15.75" thickBot="1">
      <c r="A42" s="27"/>
      <c r="B42" s="28"/>
      <c r="C42" s="28" t="s">
        <v>31</v>
      </c>
      <c r="D42" s="80">
        <v>5820</v>
      </c>
      <c r="E42" s="80">
        <v>1670.16</v>
      </c>
      <c r="F42" s="79">
        <f t="shared" si="1"/>
        <v>28.69690721649485</v>
      </c>
    </row>
    <row r="43" spans="1:6" ht="15.75" thickBot="1">
      <c r="A43" s="25"/>
      <c r="B43" s="26"/>
      <c r="C43" s="26" t="s">
        <v>35</v>
      </c>
      <c r="D43" s="82">
        <f>D7+D15+D19+D36+D26+D32+D39+D11</f>
        <v>4276396</v>
      </c>
      <c r="E43" s="82">
        <f>E7+E15+E19+E36+E26+E32+E39+E11</f>
        <v>1760319.17</v>
      </c>
      <c r="F43" s="79">
        <f t="shared" si="1"/>
        <v>41.163614641861976</v>
      </c>
    </row>
    <row r="44" spans="1:6" ht="15.75" customHeight="1" thickBot="1">
      <c r="A44" s="27"/>
      <c r="B44" s="28"/>
      <c r="C44" s="28" t="s">
        <v>36</v>
      </c>
      <c r="D44" s="80">
        <f>D9+D17+D21+D24+D37+D28+D30+D34+D41+D13</f>
        <v>4276396</v>
      </c>
      <c r="E44" s="80">
        <f>E9+E17+E21+E24+E37+E28+E30+E34+E41+E13</f>
        <v>1760319.17</v>
      </c>
      <c r="F44" s="79">
        <f t="shared" si="1"/>
        <v>41.163614641861976</v>
      </c>
    </row>
    <row r="45" spans="1:6" ht="18.75" customHeight="1" thickBot="1">
      <c r="A45" s="27"/>
      <c r="B45" s="28"/>
      <c r="C45" s="28" t="s">
        <v>37</v>
      </c>
      <c r="D45" s="80">
        <f>D10+D18+D22+D25+D30+D42+D35+D14</f>
        <v>633829.34</v>
      </c>
      <c r="E45" s="80">
        <f>E10+E18+E22+E25+E30+E42+E35+E14</f>
        <v>313026.62999999995</v>
      </c>
      <c r="F45" s="79">
        <f t="shared" si="1"/>
        <v>49.38657935904324</v>
      </c>
    </row>
    <row r="46" ht="18" customHeight="1"/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G14" sqref="F14:G1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105" t="s">
        <v>54</v>
      </c>
      <c r="B3" s="106"/>
      <c r="C3" s="106"/>
      <c r="D3" s="106"/>
      <c r="E3" s="106"/>
      <c r="F3" s="106"/>
      <c r="G3" s="106"/>
      <c r="H3" s="106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17" t="s">
        <v>86</v>
      </c>
      <c r="G6" s="113" t="s">
        <v>38</v>
      </c>
      <c r="H6" s="114"/>
    </row>
    <row r="7" spans="1:8" ht="9" customHeight="1" thickBot="1">
      <c r="A7" s="32"/>
      <c r="B7" s="31"/>
      <c r="C7" s="31"/>
      <c r="D7" s="31"/>
      <c r="E7" s="130" t="s">
        <v>85</v>
      </c>
      <c r="F7" s="107"/>
      <c r="G7" s="115"/>
      <c r="H7" s="116"/>
    </row>
    <row r="8" spans="1:8" ht="13.5">
      <c r="A8" s="32" t="s">
        <v>0</v>
      </c>
      <c r="B8" s="31" t="s">
        <v>1</v>
      </c>
      <c r="C8" s="107" t="s">
        <v>2</v>
      </c>
      <c r="D8" s="107" t="s">
        <v>3</v>
      </c>
      <c r="E8" s="130"/>
      <c r="F8" s="107"/>
      <c r="G8" s="111" t="s">
        <v>56</v>
      </c>
      <c r="H8" s="117" t="s">
        <v>39</v>
      </c>
    </row>
    <row r="9" spans="1:8" ht="15" customHeight="1" thickBot="1">
      <c r="A9" s="33"/>
      <c r="B9" s="34"/>
      <c r="C9" s="108"/>
      <c r="D9" s="108"/>
      <c r="E9" s="129"/>
      <c r="F9" s="108"/>
      <c r="G9" s="112"/>
      <c r="H9" s="108"/>
    </row>
    <row r="10" spans="1:8" ht="11.25" customHeight="1" thickBot="1">
      <c r="A10" s="37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</row>
    <row r="11" spans="1:8" ht="18.75" customHeight="1" thickBot="1">
      <c r="A11" s="35">
        <v>700</v>
      </c>
      <c r="B11" s="8"/>
      <c r="C11" s="8"/>
      <c r="D11" s="8" t="s">
        <v>41</v>
      </c>
      <c r="E11" s="40"/>
      <c r="F11" s="43"/>
      <c r="G11" s="43"/>
      <c r="H11" s="43"/>
    </row>
    <row r="12" spans="1:8" ht="17.25" customHeight="1" thickBot="1">
      <c r="A12" s="9"/>
      <c r="B12" s="10">
        <v>70005</v>
      </c>
      <c r="C12" s="10"/>
      <c r="D12" s="10" t="s">
        <v>30</v>
      </c>
      <c r="E12" s="41"/>
      <c r="F12" s="41"/>
      <c r="G12" s="41"/>
      <c r="H12" s="41"/>
    </row>
    <row r="13" spans="1:8" ht="27.75" thickBot="1">
      <c r="A13" s="9"/>
      <c r="B13" s="10"/>
      <c r="C13" s="10" t="s">
        <v>47</v>
      </c>
      <c r="D13" s="10" t="s">
        <v>42</v>
      </c>
      <c r="E13" s="16"/>
      <c r="F13" s="16"/>
      <c r="G13" s="16"/>
      <c r="H13" s="16"/>
    </row>
    <row r="14" spans="1:8" ht="45" customHeight="1" thickBot="1">
      <c r="A14" s="9"/>
      <c r="B14" s="10"/>
      <c r="C14" s="10" t="s">
        <v>48</v>
      </c>
      <c r="D14" s="36" t="s">
        <v>55</v>
      </c>
      <c r="E14" s="16"/>
      <c r="F14" s="16"/>
      <c r="G14" s="16"/>
      <c r="H14" s="16"/>
    </row>
    <row r="15" spans="1:8" ht="33.75" customHeight="1" thickBot="1">
      <c r="A15" s="9"/>
      <c r="B15" s="10"/>
      <c r="C15" s="10" t="s">
        <v>49</v>
      </c>
      <c r="D15" s="10" t="s">
        <v>43</v>
      </c>
      <c r="E15" s="16"/>
      <c r="F15" s="16"/>
      <c r="G15" s="16"/>
      <c r="H15" s="16"/>
    </row>
    <row r="16" spans="1:8" ht="33" customHeight="1" thickBot="1">
      <c r="A16" s="9"/>
      <c r="B16" s="10"/>
      <c r="C16" s="10" t="s">
        <v>50</v>
      </c>
      <c r="D16" s="10" t="s">
        <v>44</v>
      </c>
      <c r="E16" s="16"/>
      <c r="F16" s="16"/>
      <c r="G16" s="16"/>
      <c r="H16" s="16"/>
    </row>
    <row r="17" spans="1:8" ht="21" customHeight="1" thickBot="1">
      <c r="A17" s="9"/>
      <c r="B17" s="10"/>
      <c r="C17" s="10" t="s">
        <v>52</v>
      </c>
      <c r="D17" s="10" t="s">
        <v>53</v>
      </c>
      <c r="E17" s="16"/>
      <c r="F17" s="16"/>
      <c r="G17" s="16"/>
      <c r="H17" s="16"/>
    </row>
    <row r="18" spans="1:8" ht="21" customHeight="1" thickBot="1">
      <c r="A18" s="9"/>
      <c r="B18" s="10"/>
      <c r="C18" s="10" t="s">
        <v>60</v>
      </c>
      <c r="D18" s="10" t="s">
        <v>61</v>
      </c>
      <c r="E18" s="16"/>
      <c r="F18" s="16"/>
      <c r="G18" s="16"/>
      <c r="H18" s="16"/>
    </row>
    <row r="19" spans="1:8" ht="14.25" thickBot="1">
      <c r="A19" s="9"/>
      <c r="B19" s="10"/>
      <c r="C19" s="10"/>
      <c r="D19" s="8" t="s">
        <v>45</v>
      </c>
      <c r="E19" s="40">
        <f>SUM(E13:E18)</f>
        <v>0</v>
      </c>
      <c r="F19" s="40">
        <f>SUM(F13:F18)</f>
        <v>0</v>
      </c>
      <c r="G19" s="40">
        <f>SUM(G13:G18)</f>
        <v>0</v>
      </c>
      <c r="H19" s="40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2017-08-22T07:24:45Z</cp:lastPrinted>
  <dcterms:created xsi:type="dcterms:W3CDTF">2005-11-08T12:36:18Z</dcterms:created>
  <dcterms:modified xsi:type="dcterms:W3CDTF">2017-08-22T07:36:52Z</dcterms:modified>
  <cp:category/>
  <cp:version/>
  <cp:contentType/>
  <cp:contentStatus/>
</cp:coreProperties>
</file>