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<sst xmlns="http://schemas.openxmlformats.org/spreadsheetml/2006/main" count="103" uniqueCount="55">
  <si>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</si>
  <si>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</si>
  <si>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</si>
  <si>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</si>
  <si>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</si>
  <si>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</si>
  <si>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</si>
  <si>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</si>
  <si>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</si>
  <si>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</si>
  <si>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</si>
  <si>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</si>
  <si>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</si>
  <si>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</si>
  <si>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</si>
  <si>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</si>
  <si>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</si>
  <si>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</si>
  <si>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</si>
  <si>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</si>
  <si>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</si>
  <si>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</si>
  <si>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</si>
  <si>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</si>
  <si>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</si>
  <si>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</si>
  <si>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</si>
  <si>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</si>
  <si>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</si>
  <si>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</si>
  <si>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</si>
  <si>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</si>
  <si>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</si>
  <si>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</si>
  <si>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</si>
  <si>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</si>
  <si>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</si>
  <si>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</si>
  <si>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</si>
  <si>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</si>
  <si>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</si>
  <si>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</si>
  <si>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</si>
  <si>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</si>
  <si>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</si>
  <si>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wykonanie 2007 r.</t>
  </si>
  <si>
    <t>2008 r.</t>
  </si>
  <si>
    <t>DOCHODY i WYDATKI  W ZAKRESIE ZADAŃ REALIZOWANYCH PRZEZ POWIAT JELENIOGÓRSKI NA PODSTAWIE POROZUMIEŃ Z JEDNOSTKAMI SAMOZRĄDU TERYTORIALNEGO W 2008 ROKU</t>
  </si>
  <si>
    <t>Przewidywane wykonaie 2007 r.</t>
  </si>
  <si>
    <t>Plan na 2008 rok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</si>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</sst>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9" fontId="2" fillId="0" borderId="2" xfId="15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169" fontId="4" fillId="0" borderId="2" xfId="15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9" fontId="8" fillId="0" borderId="6" xfId="15" applyNumberFormat="1" applyFont="1" applyBorder="1" applyAlignment="1">
      <alignment horizontal="center" wrapText="1"/>
    </xf>
    <xf numFmtId="43" fontId="8" fillId="0" borderId="2" xfId="15" applyFont="1" applyBorder="1" applyAlignment="1">
      <alignment horizont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9" fontId="8" fillId="0" borderId="2" xfId="15" applyNumberFormat="1" applyFont="1" applyBorder="1" applyAlignment="1">
      <alignment horizontal="center" wrapText="1"/>
    </xf>
    <xf numFmtId="0" fontId="9" fillId="0" borderId="2" xfId="0" applyFont="1" applyBorder="1" applyAlignment="1">
      <alignment vertical="top" wrapText="1"/>
    </xf>
    <xf numFmtId="169" fontId="9" fillId="0" borderId="2" xfId="15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169" fontId="1" fillId="0" borderId="5" xfId="15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169" fontId="5" fillId="0" borderId="5" xfId="0" applyNumberFormat="1" applyFont="1" applyBorder="1" applyAlignment="1">
      <alignment/>
    </xf>
    <xf numFmtId="169" fontId="1" fillId="0" borderId="5" xfId="15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vertical="center" wrapText="1"/>
    </xf>
    <xf numFmtId="43" fontId="2" fillId="0" borderId="2" xfId="15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9" fontId="10" fillId="0" borderId="5" xfId="15" applyNumberFormat="1" applyFont="1" applyBorder="1" applyAlignment="1">
      <alignment/>
    </xf>
    <xf numFmtId="0" fontId="10" fillId="0" borderId="5" xfId="0" applyFont="1" applyBorder="1" applyAlignment="1">
      <alignment/>
    </xf>
    <xf numFmtId="43" fontId="8" fillId="0" borderId="6" xfId="15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F1" sqref="F1:G1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5"/>
      <c r="B1" s="45"/>
      <c r="C1" s="45"/>
      <c r="D1" s="45"/>
      <c r="E1" s="45"/>
      <c r="F1" s="74" t="s">
        <v>54</v>
      </c>
      <c r="G1" s="74"/>
    </row>
    <row r="2" spans="1:7" ht="12.75">
      <c r="A2" s="45"/>
      <c r="B2" s="45"/>
      <c r="C2" s="45"/>
      <c r="D2" s="45"/>
      <c r="E2" s="45"/>
      <c r="F2" s="74"/>
      <c r="G2" s="74"/>
    </row>
    <row r="3" spans="1:7" ht="12.75">
      <c r="A3" s="45"/>
      <c r="B3" s="45"/>
      <c r="C3" s="45"/>
      <c r="D3" s="45"/>
      <c r="E3" s="45"/>
      <c r="F3" s="74"/>
      <c r="G3" s="74"/>
    </row>
    <row r="4" spans="1:7" ht="26.25" customHeight="1">
      <c r="A4" s="75" t="s">
        <v>47</v>
      </c>
      <c r="B4" s="75"/>
      <c r="C4" s="75"/>
      <c r="D4" s="75"/>
      <c r="E4" s="75"/>
      <c r="F4" s="75"/>
      <c r="G4" s="45"/>
    </row>
    <row r="5" spans="1:7" ht="13.5" thickBot="1">
      <c r="A5" s="76" t="s">
        <v>34</v>
      </c>
      <c r="B5" s="76"/>
      <c r="C5" s="76"/>
      <c r="D5" s="45"/>
      <c r="E5" s="45"/>
      <c r="F5" s="45"/>
      <c r="G5" s="45" t="s">
        <v>35</v>
      </c>
    </row>
    <row r="6" spans="1:7" ht="15" customHeight="1">
      <c r="A6" s="77" t="s">
        <v>0</v>
      </c>
      <c r="B6" s="77" t="s">
        <v>1</v>
      </c>
      <c r="C6" s="77" t="s">
        <v>2</v>
      </c>
      <c r="D6" s="77" t="s">
        <v>3</v>
      </c>
      <c r="E6" s="11" t="s">
        <v>44</v>
      </c>
      <c r="F6" s="11" t="s">
        <v>4</v>
      </c>
      <c r="G6" s="77" t="s">
        <v>38</v>
      </c>
    </row>
    <row r="7" spans="1:7" ht="16.5" customHeight="1" thickBot="1">
      <c r="A7" s="78"/>
      <c r="B7" s="78"/>
      <c r="C7" s="78"/>
      <c r="D7" s="78"/>
      <c r="E7" s="12" t="s">
        <v>45</v>
      </c>
      <c r="F7" s="12" t="s">
        <v>46</v>
      </c>
      <c r="G7" s="78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6.5" thickBot="1">
      <c r="A9" s="32">
        <v>801</v>
      </c>
      <c r="B9" s="33"/>
      <c r="C9" s="34"/>
      <c r="D9" s="33" t="s">
        <v>6</v>
      </c>
      <c r="E9" s="35">
        <f>E10+E13+E15+E17</f>
        <v>3123725</v>
      </c>
      <c r="F9" s="35">
        <f>F10+F13+F15+F17</f>
        <v>3566561</v>
      </c>
      <c r="G9" s="36">
        <f>F9/E9*100</f>
        <v>114.17653602669888</v>
      </c>
    </row>
    <row r="10" spans="1:7" ht="16.5" thickBot="1">
      <c r="A10" s="46"/>
      <c r="B10" s="47">
        <v>80110</v>
      </c>
      <c r="C10" s="48"/>
      <c r="D10" s="47" t="s">
        <v>7</v>
      </c>
      <c r="E10" s="49">
        <f>E11</f>
        <v>3046318</v>
      </c>
      <c r="F10" s="49">
        <f>F11+F12</f>
        <v>3473068</v>
      </c>
      <c r="G10" s="50">
        <f aca="true" t="shared" si="0" ref="G10:G33">F10/E10*100</f>
        <v>114.0087147828953</v>
      </c>
    </row>
    <row r="11" spans="1:7" ht="47.25" customHeight="1" thickBot="1">
      <c r="A11" s="6"/>
      <c r="B11" s="7"/>
      <c r="C11" s="8">
        <v>2310</v>
      </c>
      <c r="D11" s="7" t="s">
        <v>5</v>
      </c>
      <c r="E11" s="24">
        <v>3046318</v>
      </c>
      <c r="F11" s="24">
        <v>3433068</v>
      </c>
      <c r="G11" s="36">
        <f t="shared" si="0"/>
        <v>112.69565422913826</v>
      </c>
    </row>
    <row r="12" spans="1:7" ht="47.25" customHeight="1" thickBot="1">
      <c r="A12" s="6"/>
      <c r="B12" s="7"/>
      <c r="C12" s="66">
        <v>6610</v>
      </c>
      <c r="D12" s="67" t="s">
        <v>51</v>
      </c>
      <c r="E12" s="24"/>
      <c r="F12" s="24">
        <v>40000</v>
      </c>
      <c r="G12" s="36"/>
    </row>
    <row r="13" spans="1:7" ht="16.5" thickBot="1">
      <c r="A13" s="6"/>
      <c r="B13" s="51">
        <v>80113</v>
      </c>
      <c r="C13" s="52"/>
      <c r="D13" s="51" t="s">
        <v>8</v>
      </c>
      <c r="E13" s="53">
        <f>E14</f>
        <v>33620</v>
      </c>
      <c r="F13" s="53">
        <f>F14</f>
        <v>41950</v>
      </c>
      <c r="G13" s="50">
        <f t="shared" si="0"/>
        <v>124.77691850089232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33620</v>
      </c>
      <c r="F14" s="24">
        <v>41950</v>
      </c>
      <c r="G14" s="36">
        <f t="shared" si="0"/>
        <v>124.77691850089232</v>
      </c>
    </row>
    <row r="15" spans="1:7" ht="16.5" thickBot="1">
      <c r="A15" s="6"/>
      <c r="B15" s="51">
        <v>80146</v>
      </c>
      <c r="C15" s="52"/>
      <c r="D15" s="51" t="s">
        <v>10</v>
      </c>
      <c r="E15" s="53">
        <f>E16</f>
        <v>17838</v>
      </c>
      <c r="F15" s="53">
        <f>F16</f>
        <v>18750</v>
      </c>
      <c r="G15" s="50">
        <f t="shared" si="0"/>
        <v>105.11268079381098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>
        <v>18750</v>
      </c>
      <c r="G16" s="36">
        <f t="shared" si="0"/>
        <v>105.11268079381098</v>
      </c>
    </row>
    <row r="17" spans="1:7" ht="17.25" customHeight="1" thickBot="1">
      <c r="A17" s="6"/>
      <c r="B17" s="51">
        <v>80195</v>
      </c>
      <c r="C17" s="52"/>
      <c r="D17" s="51" t="s">
        <v>37</v>
      </c>
      <c r="E17" s="53">
        <f>E18</f>
        <v>25949</v>
      </c>
      <c r="F17" s="53">
        <f>F18</f>
        <v>32793</v>
      </c>
      <c r="G17" s="50">
        <f t="shared" si="0"/>
        <v>126.3748121314887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32793</v>
      </c>
      <c r="G18" s="36">
        <f t="shared" si="0"/>
        <v>126.3748121314887</v>
      </c>
    </row>
    <row r="19" spans="1:7" ht="17.25" customHeight="1" thickBot="1">
      <c r="A19" s="38">
        <v>852</v>
      </c>
      <c r="B19" s="39"/>
      <c r="C19" s="40"/>
      <c r="D19" s="39" t="s">
        <v>41</v>
      </c>
      <c r="E19" s="41">
        <f>E20+E22</f>
        <v>221900</v>
      </c>
      <c r="F19" s="41">
        <f>F20+F22</f>
        <v>202300</v>
      </c>
      <c r="G19" s="36">
        <f t="shared" si="0"/>
        <v>91.16719242902208</v>
      </c>
    </row>
    <row r="20" spans="1:7" ht="16.5" customHeight="1" thickBot="1">
      <c r="A20" s="13"/>
      <c r="B20" s="47">
        <v>85201</v>
      </c>
      <c r="C20" s="48"/>
      <c r="D20" s="47" t="s">
        <v>42</v>
      </c>
      <c r="E20" s="49">
        <f>E21</f>
        <v>155000</v>
      </c>
      <c r="F20" s="49">
        <f>F21</f>
        <v>96300</v>
      </c>
      <c r="G20" s="73">
        <f t="shared" si="0"/>
        <v>62.12903225806452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155000</v>
      </c>
      <c r="F21" s="25">
        <v>96300</v>
      </c>
      <c r="G21" s="37">
        <f t="shared" si="0"/>
        <v>62.12903225806452</v>
      </c>
    </row>
    <row r="22" spans="1:7" ht="17.25" customHeight="1" thickBot="1">
      <c r="A22" s="6"/>
      <c r="B22" s="51">
        <v>85204</v>
      </c>
      <c r="C22" s="52"/>
      <c r="D22" s="51" t="s">
        <v>43</v>
      </c>
      <c r="E22" s="53">
        <f>E23</f>
        <v>66900</v>
      </c>
      <c r="F22" s="53">
        <f>F23</f>
        <v>106000</v>
      </c>
      <c r="G22" s="50">
        <f t="shared" si="0"/>
        <v>158.4454409566517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106000</v>
      </c>
      <c r="G23" s="36">
        <f t="shared" si="0"/>
        <v>158.4454409566517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1223165</v>
      </c>
      <c r="F24" s="23">
        <f>F25</f>
        <v>1223235</v>
      </c>
      <c r="G24" s="36">
        <f t="shared" si="0"/>
        <v>100.00572285832247</v>
      </c>
    </row>
    <row r="25" spans="1:7" ht="16.5" thickBot="1">
      <c r="A25" s="6"/>
      <c r="B25" s="51">
        <v>85333</v>
      </c>
      <c r="C25" s="52"/>
      <c r="D25" s="51" t="s">
        <v>12</v>
      </c>
      <c r="E25" s="53">
        <f>E26</f>
        <v>1223165</v>
      </c>
      <c r="F25" s="53">
        <f>F26</f>
        <v>1223235</v>
      </c>
      <c r="G25" s="50">
        <f t="shared" si="0"/>
        <v>100.00572285832247</v>
      </c>
    </row>
    <row r="26" spans="1:7" ht="48" thickBot="1">
      <c r="A26" s="6"/>
      <c r="B26" s="7"/>
      <c r="C26" s="8">
        <v>2320</v>
      </c>
      <c r="D26" s="7" t="s">
        <v>13</v>
      </c>
      <c r="E26" s="24">
        <v>1223165</v>
      </c>
      <c r="F26" s="24">
        <v>1223235</v>
      </c>
      <c r="G26" s="36">
        <f t="shared" si="0"/>
        <v>100.00572285832247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E28+E31</f>
        <v>294075</v>
      </c>
      <c r="F27" s="23">
        <f>F28</f>
        <v>410035</v>
      </c>
      <c r="G27" s="36">
        <f t="shared" si="0"/>
        <v>139.43211765706027</v>
      </c>
    </row>
    <row r="28" spans="1:7" ht="16.5" thickBot="1">
      <c r="A28" s="6"/>
      <c r="B28" s="51">
        <v>85401</v>
      </c>
      <c r="C28" s="52"/>
      <c r="D28" s="51" t="s">
        <v>15</v>
      </c>
      <c r="E28" s="53">
        <f>E29</f>
        <v>265000</v>
      </c>
      <c r="F28" s="53">
        <f>F29+F30</f>
        <v>410035</v>
      </c>
      <c r="G28" s="50">
        <f t="shared" si="0"/>
        <v>154.7301886792453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375035</v>
      </c>
      <c r="G29" s="36">
        <f t="shared" si="0"/>
        <v>141.52264150943395</v>
      </c>
    </row>
    <row r="30" spans="1:7" ht="48" customHeight="1" thickBot="1">
      <c r="A30" s="6"/>
      <c r="B30" s="7"/>
      <c r="C30" s="16">
        <v>6610</v>
      </c>
      <c r="D30" s="21" t="s">
        <v>51</v>
      </c>
      <c r="E30" s="24" t="s">
        <v>40</v>
      </c>
      <c r="F30" s="24">
        <v>35000</v>
      </c>
      <c r="G30" s="36" t="s">
        <v>40</v>
      </c>
    </row>
    <row r="31" spans="1:7" ht="18.75" customHeight="1" thickBot="1">
      <c r="A31" s="6"/>
      <c r="B31" s="51">
        <v>85415</v>
      </c>
      <c r="C31" s="52"/>
      <c r="D31" s="51" t="s">
        <v>36</v>
      </c>
      <c r="E31" s="53">
        <f>E32</f>
        <v>29075</v>
      </c>
      <c r="F31" s="53" t="s">
        <v>40</v>
      </c>
      <c r="G31" s="50">
        <v>0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29075</v>
      </c>
      <c r="F32" s="25" t="s">
        <v>40</v>
      </c>
      <c r="G32" s="36">
        <v>0</v>
      </c>
    </row>
    <row r="33" spans="1:7" ht="16.5" customHeight="1" thickBot="1">
      <c r="A33" s="6"/>
      <c r="B33" s="7"/>
      <c r="C33" s="7"/>
      <c r="D33" s="9" t="s">
        <v>52</v>
      </c>
      <c r="E33" s="68">
        <f>E9+E19+E24+E27</f>
        <v>4862865</v>
      </c>
      <c r="F33" s="68">
        <f>F9+F19+F24+F27</f>
        <v>5402131</v>
      </c>
      <c r="G33" s="69">
        <f t="shared" si="0"/>
        <v>111.08947091889247</v>
      </c>
    </row>
    <row r="34" spans="1:7" ht="13.5" thickBot="1">
      <c r="A34" s="61"/>
      <c r="B34" s="61"/>
      <c r="C34" s="61"/>
      <c r="D34" s="72" t="s">
        <v>53</v>
      </c>
      <c r="E34" s="70" t="s">
        <v>40</v>
      </c>
      <c r="F34" s="71">
        <v>75000</v>
      </c>
      <c r="G34" s="70" t="s">
        <v>40</v>
      </c>
    </row>
  </sheetData>
  <mergeCells count="10">
    <mergeCell ref="A5:C5"/>
    <mergeCell ref="G6:G7"/>
    <mergeCell ref="A6:A7"/>
    <mergeCell ref="B6:B7"/>
    <mergeCell ref="C6:C7"/>
    <mergeCell ref="D6:D7"/>
    <mergeCell ref="F1:G1"/>
    <mergeCell ref="F2:G2"/>
    <mergeCell ref="F3:G3"/>
    <mergeCell ref="A4:F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9">
      <selection activeCell="C41" sqref="C41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79" t="s">
        <v>33</v>
      </c>
      <c r="B1" s="80"/>
      <c r="C1" s="80"/>
      <c r="D1" s="45"/>
      <c r="E1" s="45"/>
      <c r="F1" s="45"/>
    </row>
    <row r="2" spans="1:6" ht="13.5" thickBot="1">
      <c r="A2" s="45"/>
      <c r="B2" s="45"/>
      <c r="C2" s="45"/>
      <c r="D2" s="45"/>
      <c r="E2" s="45"/>
      <c r="F2" s="45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48</v>
      </c>
      <c r="E3" s="10" t="s">
        <v>49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" thickBot="1">
      <c r="A5" s="18" t="s">
        <v>16</v>
      </c>
      <c r="B5" s="9"/>
      <c r="C5" s="9" t="s">
        <v>6</v>
      </c>
      <c r="D5" s="27">
        <f>D6+D10+D12+D14</f>
        <v>3123725</v>
      </c>
      <c r="E5" s="27">
        <f>E6+E10+E12+E14</f>
        <v>3566561</v>
      </c>
      <c r="F5" s="29">
        <f>E5/D5*100</f>
        <v>114.17653602669888</v>
      </c>
    </row>
    <row r="6" spans="1:6" ht="15.75" thickBot="1">
      <c r="A6" s="19"/>
      <c r="B6" s="54" t="s">
        <v>17</v>
      </c>
      <c r="C6" s="54" t="s">
        <v>7</v>
      </c>
      <c r="D6" s="55">
        <f>D7</f>
        <v>3046318</v>
      </c>
      <c r="E6" s="55">
        <v>3473068</v>
      </c>
      <c r="F6" s="29">
        <f aca="true" t="shared" si="0" ref="F6:F35">E6/D6*100</f>
        <v>114.0087147828953</v>
      </c>
    </row>
    <row r="7" spans="1:6" ht="15.75" thickBot="1">
      <c r="A7" s="19"/>
      <c r="B7" s="20"/>
      <c r="C7" s="20" t="s">
        <v>18</v>
      </c>
      <c r="D7" s="26">
        <v>3046318</v>
      </c>
      <c r="E7" s="26">
        <v>3433068</v>
      </c>
      <c r="F7" s="29">
        <f t="shared" si="0"/>
        <v>112.69565422913826</v>
      </c>
    </row>
    <row r="8" spans="1:6" ht="15.75" thickBot="1">
      <c r="A8" s="19"/>
      <c r="B8" s="20"/>
      <c r="C8" s="20" t="s">
        <v>19</v>
      </c>
      <c r="D8" s="26">
        <v>2594898</v>
      </c>
      <c r="E8" s="26">
        <v>2897548</v>
      </c>
      <c r="F8" s="29">
        <f t="shared" si="0"/>
        <v>111.66327154285062</v>
      </c>
    </row>
    <row r="9" spans="1:6" ht="16.5" thickBot="1">
      <c r="A9" s="19"/>
      <c r="B9" s="20"/>
      <c r="C9" s="57" t="s">
        <v>50</v>
      </c>
      <c r="D9" s="58" t="s">
        <v>40</v>
      </c>
      <c r="E9" s="26">
        <v>40000</v>
      </c>
      <c r="F9" s="29">
        <v>0</v>
      </c>
    </row>
    <row r="10" spans="1:6" ht="15.75" thickBot="1">
      <c r="A10" s="19"/>
      <c r="B10" s="54" t="s">
        <v>20</v>
      </c>
      <c r="C10" s="54" t="s">
        <v>8</v>
      </c>
      <c r="D10" s="55">
        <f>D11</f>
        <v>33620</v>
      </c>
      <c r="E10" s="55">
        <f>E11</f>
        <v>41950</v>
      </c>
      <c r="F10" s="29">
        <f t="shared" si="0"/>
        <v>124.77691850089232</v>
      </c>
    </row>
    <row r="11" spans="1:6" ht="15.75" thickBot="1">
      <c r="A11" s="19"/>
      <c r="B11" s="20"/>
      <c r="C11" s="20" t="s">
        <v>18</v>
      </c>
      <c r="D11" s="26">
        <v>33620</v>
      </c>
      <c r="E11" s="26">
        <v>41950</v>
      </c>
      <c r="F11" s="29">
        <f t="shared" si="0"/>
        <v>124.77691850089232</v>
      </c>
    </row>
    <row r="12" spans="1:6" ht="15.75" thickBot="1">
      <c r="A12" s="19"/>
      <c r="B12" s="54" t="s">
        <v>21</v>
      </c>
      <c r="C12" s="54" t="s">
        <v>10</v>
      </c>
      <c r="D12" s="55">
        <f>D13</f>
        <v>17838</v>
      </c>
      <c r="E12" s="55">
        <f>E13</f>
        <v>18750</v>
      </c>
      <c r="F12" s="29">
        <f t="shared" si="0"/>
        <v>105.11268079381098</v>
      </c>
    </row>
    <row r="13" spans="1:6" ht="15.75" thickBot="1">
      <c r="A13" s="19"/>
      <c r="B13" s="20"/>
      <c r="C13" s="20" t="s">
        <v>18</v>
      </c>
      <c r="D13" s="26">
        <v>17838</v>
      </c>
      <c r="E13" s="26">
        <v>18750</v>
      </c>
      <c r="F13" s="29">
        <f t="shared" si="0"/>
        <v>105.11268079381098</v>
      </c>
    </row>
    <row r="14" spans="1:6" ht="15.75" thickBot="1">
      <c r="A14" s="19"/>
      <c r="B14" s="56">
        <v>80195</v>
      </c>
      <c r="C14" s="54" t="s">
        <v>37</v>
      </c>
      <c r="D14" s="55">
        <f>D15</f>
        <v>25949</v>
      </c>
      <c r="E14" s="55">
        <f>E15</f>
        <v>32793</v>
      </c>
      <c r="F14" s="29">
        <f t="shared" si="0"/>
        <v>126.3748121314887</v>
      </c>
    </row>
    <row r="15" spans="1:6" ht="15.75" thickBot="1">
      <c r="A15" s="19"/>
      <c r="B15" s="20"/>
      <c r="C15" s="20" t="s">
        <v>18</v>
      </c>
      <c r="D15" s="26">
        <v>25949</v>
      </c>
      <c r="E15" s="26">
        <v>32793</v>
      </c>
      <c r="F15" s="29">
        <f t="shared" si="0"/>
        <v>126.3748121314887</v>
      </c>
    </row>
    <row r="16" spans="1:6" ht="15" thickBot="1">
      <c r="A16" s="44">
        <v>852</v>
      </c>
      <c r="B16" s="42"/>
      <c r="C16" s="42" t="s">
        <v>41</v>
      </c>
      <c r="D16" s="43">
        <f>D17+D19</f>
        <v>221900</v>
      </c>
      <c r="E16" s="43">
        <f>E17+E19</f>
        <v>202300</v>
      </c>
      <c r="F16" s="29">
        <f t="shared" si="0"/>
        <v>91.16719242902208</v>
      </c>
    </row>
    <row r="17" spans="1:6" ht="15.75" thickBot="1">
      <c r="A17" s="19"/>
      <c r="B17" s="54">
        <v>85201</v>
      </c>
      <c r="C17" s="54" t="s">
        <v>42</v>
      </c>
      <c r="D17" s="55">
        <f>D18</f>
        <v>155000</v>
      </c>
      <c r="E17" s="55">
        <f>E18</f>
        <v>96300</v>
      </c>
      <c r="F17" s="29">
        <f t="shared" si="0"/>
        <v>62.12903225806452</v>
      </c>
    </row>
    <row r="18" spans="1:6" ht="15.75" thickBot="1">
      <c r="A18" s="19"/>
      <c r="B18" s="20"/>
      <c r="C18" s="20" t="s">
        <v>18</v>
      </c>
      <c r="D18" s="26">
        <v>155000</v>
      </c>
      <c r="E18" s="26">
        <v>96300</v>
      </c>
      <c r="F18" s="29">
        <f t="shared" si="0"/>
        <v>62.12903225806452</v>
      </c>
    </row>
    <row r="19" spans="1:6" ht="15.75" thickBot="1">
      <c r="A19" s="19"/>
      <c r="B19" s="54">
        <v>85204</v>
      </c>
      <c r="C19" s="54" t="s">
        <v>43</v>
      </c>
      <c r="D19" s="55">
        <f>D20</f>
        <v>66900</v>
      </c>
      <c r="E19" s="55">
        <f>E20</f>
        <v>106000</v>
      </c>
      <c r="F19" s="29">
        <f t="shared" si="0"/>
        <v>158.4454409566517</v>
      </c>
    </row>
    <row r="20" spans="1:6" ht="15.75" thickBot="1">
      <c r="A20" s="19"/>
      <c r="B20" s="20"/>
      <c r="C20" s="20" t="s">
        <v>18</v>
      </c>
      <c r="D20" s="26">
        <v>66900</v>
      </c>
      <c r="E20" s="26">
        <v>106000</v>
      </c>
      <c r="F20" s="29">
        <f t="shared" si="0"/>
        <v>158.4454409566517</v>
      </c>
    </row>
    <row r="21" spans="1:6" ht="15" customHeight="1" thickBot="1">
      <c r="A21" s="18" t="s">
        <v>22</v>
      </c>
      <c r="B21" s="20"/>
      <c r="C21" s="9" t="s">
        <v>11</v>
      </c>
      <c r="D21" s="27">
        <f>D22</f>
        <v>1223165</v>
      </c>
      <c r="E21" s="27">
        <f>E22</f>
        <v>1223235</v>
      </c>
      <c r="F21" s="29">
        <f t="shared" si="0"/>
        <v>100.00572285832247</v>
      </c>
    </row>
    <row r="22" spans="1:6" ht="15.75" thickBot="1">
      <c r="A22" s="19"/>
      <c r="B22" s="54" t="s">
        <v>23</v>
      </c>
      <c r="C22" s="54" t="s">
        <v>12</v>
      </c>
      <c r="D22" s="55">
        <f>D23</f>
        <v>1223165</v>
      </c>
      <c r="E22" s="55">
        <f>E23</f>
        <v>1223235</v>
      </c>
      <c r="F22" s="29">
        <f t="shared" si="0"/>
        <v>100.00572285832247</v>
      </c>
    </row>
    <row r="23" spans="1:6" ht="15.75" thickBot="1">
      <c r="A23" s="19"/>
      <c r="B23" s="20"/>
      <c r="C23" s="20" t="s">
        <v>18</v>
      </c>
      <c r="D23" s="26">
        <v>1223165</v>
      </c>
      <c r="E23" s="26">
        <v>1223235</v>
      </c>
      <c r="F23" s="29">
        <f t="shared" si="0"/>
        <v>100.00572285832247</v>
      </c>
    </row>
    <row r="24" spans="1:6" ht="15.75" thickBot="1">
      <c r="A24" s="19"/>
      <c r="B24" s="20"/>
      <c r="C24" s="20" t="s">
        <v>19</v>
      </c>
      <c r="D24" s="26">
        <v>1316353</v>
      </c>
      <c r="E24" s="26">
        <v>1149940</v>
      </c>
      <c r="F24" s="29">
        <f t="shared" si="0"/>
        <v>87.3580263044943</v>
      </c>
    </row>
    <row r="25" spans="1:6" ht="15.75" customHeight="1" thickBot="1">
      <c r="A25" s="21" t="s">
        <v>24</v>
      </c>
      <c r="B25" s="22"/>
      <c r="C25" s="30" t="s">
        <v>14</v>
      </c>
      <c r="D25" s="31">
        <f>D26+D31</f>
        <v>294075</v>
      </c>
      <c r="E25" s="31">
        <f>E26</f>
        <v>410035</v>
      </c>
      <c r="F25" s="29">
        <f t="shared" si="0"/>
        <v>139.43211765706027</v>
      </c>
    </row>
    <row r="26" spans="1:6" ht="15.75" thickBot="1">
      <c r="A26" s="19"/>
      <c r="B26" s="54" t="s">
        <v>25</v>
      </c>
      <c r="C26" s="54" t="s">
        <v>15</v>
      </c>
      <c r="D26" s="55">
        <f>D27</f>
        <v>265000</v>
      </c>
      <c r="E26" s="55">
        <f>E27+E29</f>
        <v>410035</v>
      </c>
      <c r="F26" s="29">
        <f t="shared" si="0"/>
        <v>154.7301886792453</v>
      </c>
    </row>
    <row r="27" spans="1:6" ht="15.75" thickBot="1">
      <c r="A27" s="21"/>
      <c r="B27" s="22"/>
      <c r="C27" s="22" t="s">
        <v>18</v>
      </c>
      <c r="D27" s="28">
        <v>265000</v>
      </c>
      <c r="E27" s="28">
        <v>375035</v>
      </c>
      <c r="F27" s="29">
        <f t="shared" si="0"/>
        <v>141.52264150943395</v>
      </c>
    </row>
    <row r="28" spans="1:6" ht="15.75" thickBot="1">
      <c r="A28" s="21"/>
      <c r="B28" s="22"/>
      <c r="C28" s="22" t="s">
        <v>19</v>
      </c>
      <c r="D28" s="28">
        <v>161460</v>
      </c>
      <c r="E28" s="28">
        <v>182370</v>
      </c>
      <c r="F28" s="29">
        <f t="shared" si="0"/>
        <v>112.95057599405425</v>
      </c>
    </row>
    <row r="29" spans="1:6" ht="16.5" thickBot="1">
      <c r="A29" s="19"/>
      <c r="B29" s="20"/>
      <c r="C29" s="57" t="s">
        <v>50</v>
      </c>
      <c r="D29" s="58" t="s">
        <v>40</v>
      </c>
      <c r="E29" s="26">
        <v>35000</v>
      </c>
      <c r="F29" s="29">
        <v>0</v>
      </c>
    </row>
    <row r="30" spans="1:6" ht="13.5" customHeight="1" thickBot="1">
      <c r="A30" s="16">
        <v>1</v>
      </c>
      <c r="B30" s="16">
        <v>2</v>
      </c>
      <c r="C30" s="59">
        <v>3</v>
      </c>
      <c r="D30" s="64">
        <v>4</v>
      </c>
      <c r="E30" s="58">
        <v>5</v>
      </c>
      <c r="F30" s="65">
        <v>6</v>
      </c>
    </row>
    <row r="31" spans="1:6" ht="15.75" thickBot="1">
      <c r="A31" s="19"/>
      <c r="B31" s="54">
        <v>85415</v>
      </c>
      <c r="C31" s="54" t="s">
        <v>36</v>
      </c>
      <c r="D31" s="55">
        <f>D32</f>
        <v>29075</v>
      </c>
      <c r="E31" s="55" t="s">
        <v>40</v>
      </c>
      <c r="F31" s="29">
        <v>0</v>
      </c>
    </row>
    <row r="32" spans="1:6" ht="15.75" thickBot="1">
      <c r="A32" s="19"/>
      <c r="B32" s="20"/>
      <c r="C32" s="20" t="s">
        <v>18</v>
      </c>
      <c r="D32" s="26">
        <v>29075</v>
      </c>
      <c r="E32" s="26" t="s">
        <v>40</v>
      </c>
      <c r="F32" s="29">
        <v>0</v>
      </c>
    </row>
    <row r="33" spans="1:6" ht="15.75" thickBot="1">
      <c r="A33" s="19"/>
      <c r="B33" s="20"/>
      <c r="C33" s="9" t="s">
        <v>32</v>
      </c>
      <c r="D33" s="27">
        <f>D6+D10+D12+D14+D17+D19+D22+D26+D31</f>
        <v>4862865</v>
      </c>
      <c r="E33" s="27">
        <f>E5+E16+E21+E25</f>
        <v>5402131</v>
      </c>
      <c r="F33" s="29">
        <f t="shared" si="0"/>
        <v>111.08947091889247</v>
      </c>
    </row>
    <row r="34" spans="1:6" ht="15.75" thickBot="1">
      <c r="A34" s="19"/>
      <c r="B34" s="20"/>
      <c r="C34" s="20" t="s">
        <v>18</v>
      </c>
      <c r="D34" s="26">
        <f>D6+D10+D12+D14+D17+D19+D22+D26+D31</f>
        <v>4862865</v>
      </c>
      <c r="E34" s="26">
        <f>E7+E11+E13+E15+E18+E20+E23+E27</f>
        <v>5327131</v>
      </c>
      <c r="F34" s="29">
        <f t="shared" si="0"/>
        <v>109.54717023812096</v>
      </c>
    </row>
    <row r="35" spans="1:6" ht="15.75" thickBot="1">
      <c r="A35" s="19"/>
      <c r="B35" s="20"/>
      <c r="C35" s="20" t="s">
        <v>19</v>
      </c>
      <c r="D35" s="26">
        <f>D8+D24+D28</f>
        <v>4072711</v>
      </c>
      <c r="E35" s="26">
        <f>E8+E24+E28</f>
        <v>4229858</v>
      </c>
      <c r="F35" s="29">
        <f t="shared" si="0"/>
        <v>103.85853550620214</v>
      </c>
    </row>
    <row r="36" spans="1:6" ht="16.5" thickBot="1">
      <c r="A36" s="61"/>
      <c r="B36" s="60"/>
      <c r="C36" s="13" t="s">
        <v>50</v>
      </c>
      <c r="D36" s="62" t="s">
        <v>40</v>
      </c>
      <c r="E36" s="63">
        <f>E29+E9</f>
        <v>75000</v>
      </c>
      <c r="F36" s="29">
        <v>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2007-11-08T16:37:18Z</cp:lastPrinted>
  <dcterms:created xsi:type="dcterms:W3CDTF">2005-11-09T10:48:07Z</dcterms:created>
  <dcterms:modified xsi:type="dcterms:W3CDTF">2007-11-09T09:21:26Z</dcterms:modified>
  <cp:category/>
  <cp:version/>
  <cp:contentType/>
  <cp:contentStatus/>
</cp:coreProperties>
</file>